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DPC" sheetId="1" r:id="rId4"/>
  </sheets>
  <definedNames/>
  <calcPr/>
  <extLst>
    <ext uri="GoogleSheetsCustomDataVersion2">
      <go:sheetsCustomData xmlns:go="http://customooxmlschemas.google.com/" r:id="rId5" roundtripDataChecksum="zEVsUgEAPrqHGCRNVwUQKtQjZA/gOmT0LkBCj0cKKQQ="/>
    </ext>
  </extLst>
</workbook>
</file>

<file path=xl/sharedStrings.xml><?xml version="1.0" encoding="utf-8"?>
<sst xmlns="http://schemas.openxmlformats.org/spreadsheetml/2006/main" count="172" uniqueCount="67">
  <si>
    <r>
      <rPr>
        <rFont val="Arial"/>
        <b/>
        <color theme="1"/>
        <sz val="14.0"/>
      </rPr>
      <t xml:space="preserve">0213-Instituto Distrital de Patrimonio Cultural-IDPC
</t>
    </r>
    <r>
      <rPr>
        <rFont val="Arial"/>
        <b/>
        <color theme="1"/>
        <sz val="11.0"/>
      </rPr>
      <t>cifas en millones de pesos</t>
    </r>
  </si>
  <si>
    <t>Objetivo Estratégico /
                                        Programa / 
                                                            Proyecto / 
                                                                               Actividad</t>
  </si>
  <si>
    <t xml:space="preserve">TOTAL </t>
  </si>
  <si>
    <t>Programado</t>
  </si>
  <si>
    <t>Ejecutado Metas /
Compromisos -- Contratado
%</t>
  </si>
  <si>
    <t>Giros
%</t>
  </si>
  <si>
    <r>
      <rPr>
        <rFont val="Arial"/>
        <b/>
        <color theme="1"/>
        <sz val="10.0"/>
      </rPr>
      <t>1 - Bogotá avanza en su seguridad</t>
    </r>
  </si>
  <si>
    <r>
      <rPr>
        <rFont val="Arial"/>
        <b/>
        <color theme="1"/>
        <sz val="10.0"/>
      </rPr>
      <t>5 - Espacio público seguro e inclusivo</t>
    </r>
  </si>
  <si>
    <r>
      <rPr>
        <rFont val="Arial"/>
        <b/>
        <color rgb="FF000000"/>
        <sz val="10.0"/>
      </rPr>
      <t xml:space="preserve">8152-Desarrollo acciones de intervención para la protección y conservación de los valores
</t>
    </r>
    <r>
      <rPr>
        <rFont val="Arial"/>
        <b/>
        <color rgb="FF000000"/>
        <sz val="10.0"/>
      </rPr>
      <t>del paisaje histórico, urbano y rural de los espacios patrimoniales de Bogotá D.C.</t>
    </r>
  </si>
  <si>
    <t>ÁREA FUNCIONAL A CARGO</t>
  </si>
  <si>
    <t>Subdirección de Protección e Intervención del Patrimonio</t>
  </si>
  <si>
    <r>
      <rPr>
        <rFont val="Arial"/>
        <b/>
        <color rgb="FF000000"/>
        <sz val="10.0"/>
      </rPr>
      <t xml:space="preserve">2 - Ejecuctar 1121 Intervención(es) para la
</t>
    </r>
    <r>
      <rPr>
        <rFont val="Arial"/>
        <b/>
        <color rgb="FF000000"/>
        <sz val="10.0"/>
      </rPr>
      <t>protección y conservación de Bienes de Interés Cultural y espacios patrimoniales de la ciudad</t>
    </r>
  </si>
  <si>
    <t>Meta:</t>
  </si>
  <si>
    <t>No aplica</t>
  </si>
  <si>
    <r>
      <rPr>
        <rFont val="Arial MT"/>
        <color theme="1"/>
        <sz val="10.0"/>
      </rPr>
      <t>Recursos $:</t>
    </r>
  </si>
  <si>
    <r>
      <rPr>
        <rFont val="Arial"/>
        <b/>
        <color theme="1"/>
        <sz val="10.0"/>
      </rPr>
      <t>2 - Bogotá confía en su bien-estar</t>
    </r>
  </si>
  <si>
    <r>
      <rPr>
        <rFont val="Arial"/>
        <b/>
        <color theme="1"/>
        <sz val="10.0"/>
      </rPr>
      <t>14 - Bogotá deportiva, recreativa, artística, patrimonial e intercultural</t>
    </r>
  </si>
  <si>
    <r>
      <rPr>
        <rFont val="Arial"/>
        <b/>
        <color rgb="FF000000"/>
        <sz val="10.0"/>
      </rPr>
      <t xml:space="preserve">8150-Consolidación de estrategias y mecanismos que aporten al reconocimiento,
</t>
    </r>
    <r>
      <rPr>
        <rFont val="Arial"/>
        <b/>
        <color rgb="FF000000"/>
        <sz val="10.0"/>
      </rPr>
      <t>divulgación y apropiación de los patrimonios a nivel territorial y poblacional en Bogotá D.C.</t>
    </r>
  </si>
  <si>
    <t>Subdirección de Divulgación y Apropiación del Patrimonio</t>
  </si>
  <si>
    <r>
      <rPr>
        <rFont val="Arial"/>
        <b/>
        <color rgb="FF000000"/>
        <sz val="10.0"/>
      </rPr>
      <t xml:space="preserve">1 - Desarrollar 3600 Actividad(es) para la
</t>
    </r>
    <r>
      <rPr>
        <rFont val="Arial"/>
        <b/>
        <color rgb="FF000000"/>
        <sz val="10.0"/>
      </rPr>
      <t>promoción, fortalecimiento y desarrollo de las prácticas artísticas, culturales y patrimoniales, como un medio para el ejercicio de los derechos y el desarrollo humano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</si>
  <si>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</si>
  <si>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Entregar 200 Estímulo(s) en el marco de los
</t>
    </r>
    <r>
      <rPr>
        <rFont val="Arial"/>
        <b/>
        <color rgb="FF000000"/>
        <sz val="10.0"/>
      </rPr>
      <t>distintos programas de fomento, que incluyan un enfoque poblacional y territorial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</si>
  <si>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</si>
  <si>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4 - Implementar 4 Asistencia(s) técnicas
</t>
    </r>
    <r>
      <rPr>
        <rFont val="Arial"/>
        <b/>
        <color rgb="FF000000"/>
        <sz val="10.0"/>
      </rPr>
      <t>destinadas al reconocimiento y salvaguardia de manifestaciones del patrimonio cultural inmaterial de Bogotá</t>
    </r>
  </si>
  <si>
    <r>
      <rPr>
        <rFont val="Arial MT"/>
        <color theme="1"/>
        <sz val="10.0"/>
      </rPr>
      <t>Recursos $:</t>
    </r>
  </si>
  <si>
    <r>
      <rPr>
        <rFont val="Arial"/>
        <b/>
        <color theme="1"/>
        <sz val="10.0"/>
      </rPr>
      <t>3 - Bogotá confía en su potencial</t>
    </r>
  </si>
  <si>
    <r>
      <rPr>
        <rFont val="Arial"/>
        <b/>
        <color theme="1"/>
        <sz val="10.0"/>
      </rPr>
      <t>16 - Atención Integral a la Primera Infancia y Educación como Eje del Potencial Humano</t>
    </r>
  </si>
  <si>
    <t>8151-Desarrollo de procesos pedagógicos en patrimonio cultural con niños, niñas,
adolescentes, jóvenes y otros actores en Bogotá D.C.</t>
  </si>
  <si>
    <r>
      <rPr>
        <rFont val="Arial"/>
        <b/>
        <color rgb="FF000000"/>
        <sz val="10.0"/>
      </rPr>
      <t xml:space="preserve">1 - Beneficiar a 5500 Niñas, niños, adolescentes y
</t>
    </r>
    <r>
      <rPr>
        <rFont val="Arial"/>
        <b/>
        <color rgb="FF000000"/>
        <sz val="10.0"/>
      </rPr>
      <t>jóvenes en educación inicial, básica y media, a través de procesos de formación patrimonial.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</si>
  <si>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</si>
  <si>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Beneficiar a 650 Niñas, niños, adolescentes y
</t>
    </r>
    <r>
      <rPr>
        <rFont val="Arial"/>
        <b/>
        <color rgb="FF000000"/>
        <sz val="10.0"/>
      </rPr>
      <t>jóvenes a partir de la primera infancia y a lo largo de la vida en procesos de formación patrimonial, en particular en espacios y entornos barriales, organizativos e institucionales.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</si>
  <si>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</si>
  <si>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3 - Beneficiar a 350 Actor(es) interesados en
</t>
    </r>
    <r>
      <rPr>
        <rFont val="Arial"/>
        <b/>
        <color rgb="FF000000"/>
        <sz val="10.0"/>
      </rPr>
      <t>procesos de formación patrimonial a través de estrategias pedagógicas lideradas por el programa de formación.</t>
    </r>
  </si>
  <si>
    <r>
      <rPr>
        <rFont val="Arial MT"/>
        <color theme="1"/>
        <sz val="10.0"/>
      </rPr>
      <t>Recursos $:</t>
    </r>
  </si>
  <si>
    <r>
      <rPr>
        <rFont val="Arial"/>
        <b/>
        <color theme="1"/>
        <sz val="10.0"/>
      </rPr>
      <t>4 - Bogotá ordena su territorio y avanza en su acción climática</t>
    </r>
  </si>
  <si>
    <r>
      <rPr>
        <rFont val="Arial"/>
        <b/>
        <color theme="1"/>
        <sz val="10.0"/>
      </rPr>
      <t>24 - Revitalización y renovación urbana y rural con inclusión</t>
    </r>
  </si>
  <si>
    <r>
      <rPr>
        <rFont val="Arial"/>
        <b/>
        <color rgb="FF000000"/>
        <sz val="10.0"/>
      </rPr>
      <t xml:space="preserve">7963-Desarrollo de instrumentos de planeación y gestión territorial asociados a los
</t>
    </r>
    <r>
      <rPr>
        <rFont val="Arial"/>
        <b/>
        <color rgb="FF000000"/>
        <sz val="10.0"/>
      </rPr>
      <t>patrimonios de Bogotá D.C.</t>
    </r>
  </si>
  <si>
    <t>Subdirección de Gestión Territorial del Patrimonio</t>
  </si>
  <si>
    <r>
      <rPr>
        <rFont val="Arial"/>
        <b/>
        <color rgb="FF000000"/>
        <sz val="10.0"/>
      </rPr>
      <t xml:space="preserve">1 - Gestionar el 100 Porciento de las acciones
</t>
    </r>
    <r>
      <rPr>
        <rFont val="Arial"/>
        <b/>
        <color rgb="FF000000"/>
        <sz val="10.0"/>
      </rPr>
      <t>asociadas a la implementación de los PEMP adoptados, a corto plazo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</si>
  <si>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</si>
  <si>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Desarrollar 2 Instrumento(s) para la
</t>
    </r>
    <r>
      <rPr>
        <rFont val="Arial"/>
        <b/>
        <color rgb="FF000000"/>
        <sz val="10.0"/>
      </rPr>
      <t>protección, conservación y sostenibilidad de los patrimonios</t>
    </r>
  </si>
  <si>
    <r>
      <rPr>
        <rFont val="Arial MT"/>
        <color theme="1"/>
        <sz val="10.0"/>
      </rPr>
      <t>Recursos $:</t>
    </r>
  </si>
  <si>
    <r>
      <rPr>
        <rFont val="Arial"/>
        <b/>
        <color theme="1"/>
        <sz val="10.0"/>
      </rPr>
      <t>8136-Desarrollo de acciones para la gestión del patrimonio arqueológico de Bogotá D.C.</t>
    </r>
  </si>
  <si>
    <r>
      <rPr>
        <rFont val="Arial"/>
        <b/>
        <color rgb="FF000000"/>
        <sz val="10.0"/>
      </rPr>
      <t xml:space="preserve">1 - Implementar el 100 Porciento de las acciones
</t>
    </r>
    <r>
      <rPr>
        <rFont val="Arial"/>
        <b/>
        <color rgb="FF000000"/>
        <sz val="10.0"/>
      </rPr>
      <t>a corto plazo definidas en el Plan de Manejo Arqueológico de Bogotá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</si>
  <si>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</si>
  <si>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Implementar el 100 Porciento de las acciones
</t>
    </r>
    <r>
      <rPr>
        <rFont val="Arial"/>
        <b/>
        <color rgb="FF000000"/>
        <sz val="10.0"/>
      </rPr>
      <t>a corto plazo de los programas estratégicos del Plan de Manejo Arqueológico de Hacienda El Carmen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</si>
  <si>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</si>
  <si>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8144-Desarrollo de procesos de valoración, identificación, documentación y registro de
</t>
    </r>
    <r>
      <rPr>
        <rFont val="Arial"/>
        <b/>
        <color rgb="FF000000"/>
        <sz val="10.0"/>
      </rPr>
      <t>prácticas y manifestaciones del patrimonio vivo en Bogotá D.C.</t>
    </r>
  </si>
  <si>
    <r>
      <rPr>
        <rFont val="Arial"/>
        <b/>
        <color rgb="FF000000"/>
        <sz val="10.0"/>
      </rPr>
      <t xml:space="preserve">1 - Implementar 1 Proceso(s) de valoración,
</t>
    </r>
    <r>
      <rPr>
        <rFont val="Arial"/>
        <b/>
        <color rgb="FF000000"/>
        <sz val="10.0"/>
      </rPr>
      <t>identificación, documentación y registro del Patrimonio Vivo asociado espacios culturales y los diversos campos del patrimonio cultural inmaterial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</si>
  <si>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</si>
  <si>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Implementar 2 Proceso(s) de valoración,
</t>
    </r>
    <r>
      <rPr>
        <rFont val="Arial"/>
        <b/>
        <color rgb="FF000000"/>
        <sz val="10.0"/>
      </rPr>
      <t>identificación, documentación y registro del Patrimonio Vivo con enfoque territorial y poblacional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</si>
  <si>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</si>
  <si>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8161-Mejoramiento de la capacidad institucional para la atención de trámites y servicios
</t>
    </r>
    <r>
      <rPr>
        <rFont val="Arial"/>
        <b/>
        <color rgb="FF000000"/>
        <sz val="10.0"/>
      </rPr>
      <t>orientados a la intervención, protección y conservación del patrimonio cultural material de Bogotá D.C.</t>
    </r>
  </si>
  <si>
    <r>
      <rPr>
        <rFont val="Arial"/>
        <b/>
        <color rgb="FF000000"/>
        <sz val="10.0"/>
      </rPr>
      <t xml:space="preserve">1 - Realizar 7000 Asistencia(s) para la protección
</t>
    </r>
    <r>
      <rPr>
        <rFont val="Arial"/>
        <b/>
        <color rgb="FF000000"/>
        <sz val="10.0"/>
      </rPr>
      <t>del patrimonio cultural material de la ciudad, en el marco de las estrategias relacionadas con la Estructura Integradora de los Patrimonios.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</si>
  <si>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</si>
  <si>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8171-Implementación de procesos de valoración para el inventario del patrimonio cultural
</t>
    </r>
    <r>
      <rPr>
        <rFont val="Arial"/>
        <b/>
        <color rgb="FF000000"/>
        <sz val="10.0"/>
      </rPr>
      <t>material en Bogotá D.C.</t>
    </r>
  </si>
  <si>
    <r>
      <rPr>
        <rFont val="Arial"/>
        <b/>
        <color rgb="FF000000"/>
        <sz val="10.0"/>
      </rPr>
      <t xml:space="preserve">1 - Desarrollar 4 Proceso(s) de valoración
</t>
    </r>
    <r>
      <rPr>
        <rFont val="Arial"/>
        <b/>
        <color rgb="FF000000"/>
        <sz val="10.0"/>
      </rPr>
      <t>asociados a grupos de bienes de interés cultural, en el marco de la estructura Integradora de Patrimonios.</t>
    </r>
  </si>
  <si>
    <r>
      <rPr>
        <rFont val="Arial MT"/>
        <color theme="1"/>
        <sz val="10.0"/>
      </rPr>
      <t>Recursos $:</t>
    </r>
  </si>
  <si>
    <r>
      <rPr>
        <rFont val="Arial"/>
        <b/>
        <color theme="1"/>
        <sz val="10.0"/>
      </rPr>
      <t>5 - Bogotá confía en su gobierno</t>
    </r>
  </si>
  <si>
    <r>
      <rPr>
        <rFont val="Arial"/>
        <b/>
        <color theme="1"/>
        <sz val="10.0"/>
      </rPr>
      <t>33 - Fortalecimiento institucional para un gobierno confiable</t>
    </r>
  </si>
  <si>
    <r>
      <rPr>
        <rFont val="Arial"/>
        <b/>
        <color rgb="FF000000"/>
        <sz val="10.0"/>
      </rPr>
      <t xml:space="preserve">7989-Fortalecimiento de la eficiencia administrativa del Instituto Distrital de Patrimonio
</t>
    </r>
    <r>
      <rPr>
        <rFont val="Arial"/>
        <b/>
        <color rgb="FF000000"/>
        <sz val="10.0"/>
      </rPr>
      <t>Cultural de Bogotá D.C.</t>
    </r>
  </si>
  <si>
    <t>Subdirección de Gestión Corporativa</t>
  </si>
  <si>
    <r>
      <rPr>
        <rFont val="Arial"/>
        <b/>
        <color rgb="FF000000"/>
        <sz val="10.0"/>
      </rPr>
      <t xml:space="preserve">1 - Implementar el 100 Porciento del plan de
</t>
    </r>
    <r>
      <rPr>
        <rFont val="Arial"/>
        <b/>
        <color rgb="FF000000"/>
        <sz val="10.0"/>
      </rPr>
      <t>sostenibilidad del modelo integrado de planeación y gestión.</t>
    </r>
  </si>
  <si>
    <r>
      <rPr>
        <rFont val="Arial MT"/>
        <color theme="1"/>
        <sz val="10.0"/>
      </rPr>
      <t>Recursos $:</t>
    </r>
  </si>
  <si>
    <r>
      <rPr>
        <rFont val="Arial"/>
        <b/>
        <color rgb="FF000000"/>
        <sz val="10.0"/>
      </rPr>
      <t xml:space="preserve">2 - Administrar el 100 Porciento de las sedes
</t>
    </r>
    <r>
      <rPr>
        <rFont val="Arial"/>
        <b/>
        <color rgb="FF000000"/>
        <sz val="10.0"/>
      </rPr>
      <t>institucionales.</t>
    </r>
  </si>
  <si>
    <r>
      <rPr>
        <rFont val="Arial MT"/>
        <color theme="1"/>
        <sz val="10.0"/>
      </rPr>
      <t>Recursos $:</t>
    </r>
  </si>
  <si>
    <t>Total Entidad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</si>
</sst>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\$#,##0.00"/>
    <numFmt numFmtId="165" formatCode="_-&quot;$&quot;\ * #,##0.00_-;\-&quot;$&quot;\ * #,##0.00_-;_-&quot;$&quot;\ * &quot;-&quot;??_-;_-@"/>
    <numFmt numFmtId="166" formatCode="\$0.00"/>
  </numFmts>
  <fonts count="11">
    <font>
      <sz val="10.0"/>
      <color rgb="FF000000"/>
      <name val="Times New Roman"/>
      <scheme val="minor"/>
    </font>
    <font>
      <b/>
      <sz val="14.0"/>
      <color theme="1"/>
      <name val="Arial"/>
    </font>
    <font>
      <sz val="10.0"/>
      <color rgb="FF000000"/>
      <name val="Times New Roman"/>
    </font>
    <font>
      <b/>
      <sz val="11.0"/>
      <color theme="1"/>
      <name val="Arial"/>
    </font>
    <font/>
    <font>
      <b/>
      <sz val="11.0"/>
      <color rgb="FF000000"/>
      <name val="Arial"/>
    </font>
    <font>
      <b/>
      <sz val="10.0"/>
      <color rgb="FF000000"/>
      <name val="Arial"/>
    </font>
    <font>
      <sz val="11.0"/>
      <color theme="1"/>
      <name val="Arial"/>
    </font>
    <font>
      <b/>
      <sz val="10.0"/>
      <color theme="1"/>
      <name val="Arial"/>
    </font>
    <font>
      <sz val="10.0"/>
      <color rgb="FF000000"/>
      <name val="Arial"/>
    </font>
    <font>
      <sz val="10.0"/>
      <color theme="1"/>
      <name val="Arial"/>
    </font>
  </fonts>
  <fills count="12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3F3F3F"/>
        <bgColor rgb="FF3F3F3F"/>
      </patternFill>
    </fill>
    <fill>
      <patternFill patternType="solid">
        <fgColor rgb="FFFFFF00"/>
        <bgColor rgb="FFFFFF00"/>
      </patternFill>
    </fill>
    <fill>
      <patternFill patternType="solid">
        <fgColor rgb="FFB6DDE8"/>
        <bgColor rgb="FFB6DDE8"/>
      </patternFill>
    </fill>
    <fill>
      <patternFill patternType="solid">
        <fgColor rgb="FFCEDFF8"/>
        <bgColor rgb="FFCEDFF8"/>
      </patternFill>
    </fill>
    <fill>
      <patternFill patternType="solid">
        <fgColor rgb="FFD8ECEE"/>
        <bgColor rgb="FFD8ECEE"/>
      </patternFill>
    </fill>
    <fill>
      <patternFill patternType="solid">
        <fgColor rgb="FFFCE4D6"/>
        <bgColor rgb="FFFCE4D6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D0CDCD"/>
        <bgColor rgb="FFD0CDCD"/>
      </patternFill>
    </fill>
  </fills>
  <borders count="13">
    <border/>
    <border>
      <left style="thin">
        <color rgb="FF000000"/>
      </left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horizontal="left" readingOrder="0" shrinkToFit="0" vertical="top" wrapText="0"/>
    </xf>
    <xf borderId="1" fillId="0" fontId="1" numFmtId="0" xfId="0" applyAlignment="1" applyBorder="1" applyFont="1">
      <alignment horizontal="center" shrinkToFit="0" vertical="center" wrapText="1"/>
    </xf>
    <xf borderId="2" fillId="2" fontId="2" numFmtId="0" xfId="0" applyAlignment="1" applyBorder="1" applyFill="1" applyFont="1">
      <alignment horizontal="left" vertical="top"/>
    </xf>
    <xf borderId="3" fillId="0" fontId="3" numFmtId="0" xfId="0" applyAlignment="1" applyBorder="1" applyFont="1">
      <alignment horizontal="left" shrinkToFit="0" vertical="center" wrapText="1"/>
    </xf>
    <xf borderId="4" fillId="0" fontId="4" numFmtId="0" xfId="0" applyAlignment="1" applyBorder="1" applyFont="1">
      <alignment horizontal="left" vertical="top"/>
    </xf>
    <xf borderId="5" fillId="3" fontId="2" numFmtId="0" xfId="0" applyAlignment="1" applyBorder="1" applyFill="1" applyFont="1">
      <alignment horizontal="left" shrinkToFit="0" vertical="bottom" wrapText="1"/>
    </xf>
    <xf borderId="6" fillId="4" fontId="5" numFmtId="1" xfId="0" applyAlignment="1" applyBorder="1" applyFill="1" applyFont="1" applyNumberFormat="1">
      <alignment horizontal="center" shrinkToFit="1" vertical="top" wrapText="0"/>
    </xf>
    <xf borderId="7" fillId="0" fontId="4" numFmtId="0" xfId="0" applyAlignment="1" applyBorder="1" applyFont="1">
      <alignment horizontal="left" vertical="top"/>
    </xf>
    <xf borderId="8" fillId="0" fontId="4" numFmtId="0" xfId="0" applyAlignment="1" applyBorder="1" applyFont="1">
      <alignment horizontal="left" vertical="top"/>
    </xf>
    <xf borderId="5" fillId="3" fontId="5" numFmtId="1" xfId="0" applyAlignment="1" applyBorder="1" applyFont="1" applyNumberFormat="1">
      <alignment horizontal="center" shrinkToFit="1" vertical="top" wrapText="0"/>
    </xf>
    <xf borderId="6" fillId="5" fontId="5" numFmtId="1" xfId="0" applyAlignment="1" applyBorder="1" applyFill="1" applyFont="1" applyNumberFormat="1">
      <alignment horizontal="center" shrinkToFit="1" vertical="top" wrapText="0"/>
    </xf>
    <xf borderId="9" fillId="2" fontId="6" numFmtId="0" xfId="0" applyAlignment="1" applyBorder="1" applyFont="1">
      <alignment horizontal="right" vertical="center"/>
    </xf>
    <xf borderId="10" fillId="0" fontId="4" numFmtId="0" xfId="0" applyAlignment="1" applyBorder="1" applyFont="1">
      <alignment horizontal="left" vertical="top"/>
    </xf>
    <xf borderId="11" fillId="0" fontId="4" numFmtId="0" xfId="0" applyAlignment="1" applyBorder="1" applyFont="1">
      <alignment horizontal="left" vertical="top"/>
    </xf>
    <xf borderId="5" fillId="3" fontId="3" numFmtId="0" xfId="0" applyAlignment="1" applyBorder="1" applyFont="1">
      <alignment horizontal="left" shrinkToFit="0" vertical="center" wrapText="1"/>
    </xf>
    <xf borderId="5" fillId="0" fontId="7" numFmtId="0" xfId="0" applyAlignment="1" applyBorder="1" applyFont="1">
      <alignment horizontal="center" shrinkToFit="0" vertical="center" wrapText="1"/>
    </xf>
    <xf borderId="5" fillId="3" fontId="7" numFmtId="0" xfId="0" applyAlignment="1" applyBorder="1" applyFont="1">
      <alignment horizontal="center" shrinkToFit="0" vertical="center" wrapText="1"/>
    </xf>
    <xf borderId="12" fillId="0" fontId="4" numFmtId="0" xfId="0" applyAlignment="1" applyBorder="1" applyFont="1">
      <alignment horizontal="left" vertical="top"/>
    </xf>
    <xf borderId="6" fillId="6" fontId="8" numFmtId="0" xfId="0" applyAlignment="1" applyBorder="1" applyFill="1" applyFont="1">
      <alignment horizontal="left" shrinkToFit="0" vertical="top" wrapText="1"/>
    </xf>
    <xf borderId="6" fillId="7" fontId="8" numFmtId="0" xfId="0" applyAlignment="1" applyBorder="1" applyFill="1" applyFont="1">
      <alignment horizontal="left" shrinkToFit="0" vertical="top" wrapText="1"/>
    </xf>
    <xf borderId="6" fillId="8" fontId="2" numFmtId="0" xfId="0" applyAlignment="1" applyBorder="1" applyFill="1" applyFont="1">
      <alignment horizontal="left" shrinkToFit="0" vertical="center" wrapText="1"/>
    </xf>
    <xf borderId="5" fillId="3" fontId="2" numFmtId="0" xfId="0" applyAlignment="1" applyBorder="1" applyFont="1">
      <alignment horizontal="left" shrinkToFit="0" vertical="center" wrapText="1"/>
    </xf>
    <xf borderId="5" fillId="8" fontId="9" numFmtId="164" xfId="0" applyAlignment="1" applyBorder="1" applyFont="1" applyNumberFormat="1">
      <alignment horizontal="right" shrinkToFit="1" vertical="center" wrapText="0"/>
    </xf>
    <xf borderId="5" fillId="8" fontId="9" numFmtId="10" xfId="0" applyAlignment="1" applyBorder="1" applyFont="1" applyNumberFormat="1">
      <alignment horizontal="right" shrinkToFit="1" vertical="center" wrapText="0"/>
    </xf>
    <xf borderId="5" fillId="3" fontId="9" numFmtId="10" xfId="0" applyAlignment="1" applyBorder="1" applyFont="1" applyNumberFormat="1">
      <alignment horizontal="right" shrinkToFit="1" vertical="center" wrapText="0"/>
    </xf>
    <xf borderId="5" fillId="9" fontId="6" numFmtId="165" xfId="0" applyAlignment="1" applyBorder="1" applyFill="1" applyFont="1" applyNumberFormat="1">
      <alignment horizontal="right" vertical="center"/>
    </xf>
    <xf borderId="2" fillId="2" fontId="2" numFmtId="165" xfId="0" applyAlignment="1" applyBorder="1" applyFont="1" applyNumberFormat="1">
      <alignment horizontal="left" vertical="center"/>
    </xf>
    <xf borderId="2" fillId="2" fontId="2" numFmtId="0" xfId="0" applyAlignment="1" applyBorder="1" applyFont="1">
      <alignment horizontal="left" vertical="center"/>
    </xf>
    <xf borderId="5" fillId="8" fontId="2" numFmtId="0" xfId="0" applyAlignment="1" applyBorder="1" applyFont="1">
      <alignment horizontal="left" shrinkToFit="0" vertical="center" wrapText="1"/>
    </xf>
    <xf borderId="5" fillId="9" fontId="2" numFmtId="0" xfId="0" applyAlignment="1" applyBorder="1" applyFont="1">
      <alignment horizontal="left" shrinkToFit="0" vertical="center" wrapText="1"/>
    </xf>
    <xf borderId="6" fillId="8" fontId="9" numFmtId="164" xfId="0" applyAlignment="1" applyBorder="1" applyFont="1" applyNumberFormat="1">
      <alignment horizontal="center" shrinkToFit="1" vertical="center" wrapText="0"/>
    </xf>
    <xf borderId="5" fillId="3" fontId="9" numFmtId="164" xfId="0" applyAlignment="1" applyBorder="1" applyFont="1" applyNumberFormat="1">
      <alignment horizontal="center" shrinkToFit="1" vertical="center" wrapText="0"/>
    </xf>
    <xf borderId="5" fillId="9" fontId="9" numFmtId="0" xfId="0" applyAlignment="1" applyBorder="1" applyFont="1">
      <alignment horizontal="right" vertical="center"/>
    </xf>
    <xf borderId="9" fillId="0" fontId="2" numFmtId="0" xfId="0" applyAlignment="1" applyBorder="1" applyFont="1">
      <alignment horizontal="left" shrinkToFit="0" vertical="center" wrapText="1"/>
    </xf>
    <xf borderId="5" fillId="0" fontId="10" numFmtId="0" xfId="0" applyAlignment="1" applyBorder="1" applyFont="1">
      <alignment horizontal="left" shrinkToFit="0" vertical="center" wrapText="1"/>
    </xf>
    <xf borderId="5" fillId="3" fontId="10" numFmtId="0" xfId="0" applyAlignment="1" applyBorder="1" applyFont="1">
      <alignment horizontal="left" shrinkToFit="0" vertical="center" wrapText="1"/>
    </xf>
    <xf borderId="5" fillId="0" fontId="9" numFmtId="2" xfId="0" applyAlignment="1" applyBorder="1" applyFont="1" applyNumberFormat="1">
      <alignment horizontal="right" shrinkToFit="1" vertical="center" wrapText="0"/>
    </xf>
    <xf borderId="5" fillId="0" fontId="9" numFmtId="10" xfId="0" applyAlignment="1" applyBorder="1" applyFont="1" applyNumberFormat="1">
      <alignment horizontal="right" shrinkToFit="1" vertical="center" wrapText="0"/>
    </xf>
    <xf borderId="5" fillId="0" fontId="2" numFmtId="0" xfId="0" applyAlignment="1" applyBorder="1" applyFont="1">
      <alignment horizontal="center" shrinkToFit="0" vertical="center" wrapText="1"/>
    </xf>
    <xf borderId="5" fillId="3" fontId="2" numFmtId="0" xfId="0" applyAlignment="1" applyBorder="1" applyFont="1">
      <alignment horizontal="center" shrinkToFit="0" vertical="center" wrapText="1"/>
    </xf>
    <xf borderId="5" fillId="3" fontId="2" numFmtId="0" xfId="0" applyAlignment="1" applyBorder="1" applyFont="1">
      <alignment horizontal="left" vertical="center"/>
    </xf>
    <xf borderId="5" fillId="10" fontId="9" numFmtId="2" xfId="0" applyAlignment="1" applyBorder="1" applyFill="1" applyFont="1" applyNumberFormat="1">
      <alignment horizontal="right" shrinkToFit="1" vertical="center" wrapText="0"/>
    </xf>
    <xf borderId="5" fillId="0" fontId="9" numFmtId="164" xfId="0" applyAlignment="1" applyBorder="1" applyFont="1" applyNumberFormat="1">
      <alignment horizontal="right" shrinkToFit="1" vertical="center" wrapText="0"/>
    </xf>
    <xf borderId="5" fillId="10" fontId="9" numFmtId="165" xfId="0" applyAlignment="1" applyBorder="1" applyFont="1" applyNumberFormat="1">
      <alignment horizontal="right" vertical="center"/>
    </xf>
    <xf borderId="5" fillId="0" fontId="2" numFmtId="0" xfId="0" applyAlignment="1" applyBorder="1" applyFont="1">
      <alignment horizontal="left" vertical="center"/>
    </xf>
    <xf borderId="5" fillId="0" fontId="9" numFmtId="166" xfId="0" applyAlignment="1" applyBorder="1" applyFont="1" applyNumberFormat="1">
      <alignment horizontal="right" shrinkToFit="1" vertical="center" wrapText="0"/>
    </xf>
    <xf borderId="6" fillId="8" fontId="6" numFmtId="0" xfId="0" applyAlignment="1" applyBorder="1" applyFont="1">
      <alignment horizontal="left" readingOrder="0" shrinkToFit="0" vertical="center" wrapText="1"/>
    </xf>
    <xf borderId="5" fillId="8" fontId="9" numFmtId="166" xfId="0" applyAlignment="1" applyBorder="1" applyFont="1" applyNumberFormat="1">
      <alignment horizontal="right" shrinkToFit="1" vertical="center" wrapText="0"/>
    </xf>
    <xf borderId="0" fillId="0" fontId="2" numFmtId="0" xfId="0" applyAlignment="1" applyFont="1">
      <alignment horizontal="left" vertical="center"/>
    </xf>
    <xf borderId="6" fillId="8" fontId="8" numFmtId="0" xfId="0" applyAlignment="1" applyBorder="1" applyFont="1">
      <alignment horizontal="left" shrinkToFit="0" vertical="center" wrapText="1"/>
    </xf>
    <xf borderId="5" fillId="3" fontId="8" numFmtId="0" xfId="0" applyAlignment="1" applyBorder="1" applyFont="1">
      <alignment horizontal="left" shrinkToFit="0" vertical="center" wrapText="1"/>
    </xf>
    <xf borderId="5" fillId="0" fontId="9" numFmtId="4" xfId="0" applyAlignment="1" applyBorder="1" applyFont="1" applyNumberFormat="1">
      <alignment horizontal="right" shrinkToFit="1" vertical="center" wrapText="0"/>
    </xf>
    <xf borderId="6" fillId="11" fontId="8" numFmtId="0" xfId="0" applyAlignment="1" applyBorder="1" applyFill="1" applyFont="1">
      <alignment horizontal="center" shrinkToFit="0" vertical="center" wrapText="1"/>
    </xf>
    <xf borderId="5" fillId="3" fontId="8" numFmtId="0" xfId="0" applyAlignment="1" applyBorder="1" applyFont="1">
      <alignment horizontal="center" shrinkToFit="0" vertical="center" wrapText="1"/>
    </xf>
    <xf borderId="5" fillId="11" fontId="6" numFmtId="164" xfId="0" applyAlignment="1" applyBorder="1" applyFont="1" applyNumberFormat="1">
      <alignment horizontal="right" shrinkToFit="1" vertical="center" wrapText="0"/>
    </xf>
    <xf borderId="5" fillId="11" fontId="9" numFmtId="10" xfId="0" applyAlignment="1" applyBorder="1" applyFont="1" applyNumberFormat="1">
      <alignment horizontal="right" shrinkToFit="1" vertical="center" wrapText="0"/>
    </xf>
    <xf borderId="5" fillId="10" fontId="6" numFmtId="165" xfId="0" applyAlignment="1" applyBorder="1" applyFont="1" applyNumberFormat="1">
      <alignment horizontal="right" vertical="center"/>
    </xf>
    <xf borderId="5" fillId="2" fontId="6" numFmtId="165" xfId="0" applyAlignment="1" applyBorder="1" applyFont="1" applyNumberFormat="1">
      <alignment horizontal="right" vertical="center"/>
    </xf>
    <xf borderId="2" fillId="2" fontId="9" numFmtId="0" xfId="0" applyAlignment="1" applyBorder="1" applyFont="1">
      <alignment horizontal="right" vertical="top"/>
    </xf>
    <xf borderId="2" fillId="2" fontId="2" numFmtId="165" xfId="0" applyAlignment="1" applyBorder="1" applyFont="1" applyNumberFormat="1">
      <alignment horizontal="left" vertical="top"/>
    </xf>
    <xf borderId="2" fillId="3" fontId="2" numFmtId="0" xfId="0" applyAlignment="1" applyBorder="1" applyFont="1">
      <alignment horizontal="left" vertical="top"/>
    </xf>
    <xf borderId="0" fillId="0" fontId="2" numFmtId="0" xfId="0" applyAlignment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ySplit="5.0" topLeftCell="D6" activePane="bottomRight" state="frozen"/>
      <selection activeCell="D1" sqref="D1" pane="topRight"/>
      <selection activeCell="A6" sqref="A6" pane="bottomLeft"/>
      <selection activeCell="D6" sqref="D6" pane="bottomRight"/>
    </sheetView>
  </sheetViews>
  <sheetFormatPr customHeight="1" defaultColWidth="14.43" defaultRowHeight="15.0"/>
  <cols>
    <col customWidth="1" min="1" max="1" width="80.71"/>
    <col customWidth="1" min="2" max="2" width="40.29"/>
    <col customWidth="1" min="3" max="3" width="0.86"/>
    <col customWidth="1" min="4" max="6" width="26.0"/>
    <col customWidth="1" min="7" max="7" width="0.86"/>
    <col customWidth="1" min="8" max="10" width="26.0"/>
    <col customWidth="1" min="11" max="11" width="0.86"/>
    <col customWidth="1" min="12" max="14" width="26.0"/>
    <col customWidth="1" min="15" max="15" width="0.86"/>
    <col customWidth="1" min="16" max="18" width="26.0"/>
    <col customWidth="1" min="19" max="19" width="0.86"/>
    <col customWidth="1" min="20" max="20" width="22.14"/>
    <col customWidth="1" min="21" max="21" width="16.86"/>
    <col customWidth="1" min="22" max="22" width="11.0"/>
    <col customWidth="1" min="23" max="41" width="9.29"/>
  </cols>
  <sheetData>
    <row r="1" ht="69.0" customHeight="1">
      <c r="A1" s="1" t="s">
        <v>0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ht="15.75" customHeight="1">
      <c r="A2" s="3" t="s">
        <v>1</v>
      </c>
      <c r="B2" s="4"/>
      <c r="C2" s="5"/>
      <c r="D2" s="6">
        <v>2024.0</v>
      </c>
      <c r="E2" s="7"/>
      <c r="F2" s="8"/>
      <c r="G2" s="9"/>
      <c r="H2" s="10">
        <v>2025.0</v>
      </c>
      <c r="I2" s="7"/>
      <c r="J2" s="8"/>
      <c r="K2" s="9"/>
      <c r="L2" s="6">
        <v>2026.0</v>
      </c>
      <c r="M2" s="7"/>
      <c r="N2" s="8"/>
      <c r="O2" s="9"/>
      <c r="P2" s="10">
        <v>2027.0</v>
      </c>
      <c r="Q2" s="7"/>
      <c r="R2" s="8"/>
      <c r="S2" s="9"/>
      <c r="T2" s="11" t="s">
        <v>2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ht="78.0" customHeight="1">
      <c r="A3" s="12"/>
      <c r="B3" s="13"/>
      <c r="C3" s="14"/>
      <c r="D3" s="15" t="s">
        <v>3</v>
      </c>
      <c r="E3" s="15" t="s">
        <v>4</v>
      </c>
      <c r="F3" s="15" t="s">
        <v>5</v>
      </c>
      <c r="G3" s="16"/>
      <c r="H3" s="15" t="s">
        <v>3</v>
      </c>
      <c r="I3" s="15" t="s">
        <v>4</v>
      </c>
      <c r="J3" s="15" t="s">
        <v>5</v>
      </c>
      <c r="K3" s="16"/>
      <c r="L3" s="15" t="s">
        <v>3</v>
      </c>
      <c r="M3" s="15" t="s">
        <v>4</v>
      </c>
      <c r="N3" s="15" t="s">
        <v>5</v>
      </c>
      <c r="O3" s="16"/>
      <c r="P3" s="15" t="s">
        <v>3</v>
      </c>
      <c r="Q3" s="15" t="s">
        <v>4</v>
      </c>
      <c r="R3" s="15" t="s">
        <v>5</v>
      </c>
      <c r="S3" s="16"/>
      <c r="T3" s="17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ht="15.0" customHeight="1">
      <c r="A4" s="18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ht="15.0" customHeight="1">
      <c r="A5" s="19" t="s">
        <v>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ht="33.75" customHeight="1">
      <c r="A6" s="20" t="s">
        <v>8</v>
      </c>
      <c r="B6" s="8"/>
      <c r="C6" s="21"/>
      <c r="D6" s="22">
        <v>3697.43</v>
      </c>
      <c r="E6" s="23">
        <v>0.9923</v>
      </c>
      <c r="F6" s="23">
        <v>0.6564</v>
      </c>
      <c r="G6" s="24"/>
      <c r="H6" s="22">
        <f>+H9</f>
        <v>6128.812</v>
      </c>
      <c r="I6" s="23"/>
      <c r="J6" s="23"/>
      <c r="K6" s="24"/>
      <c r="L6" s="22">
        <f>+L9</f>
        <v>17258.51874</v>
      </c>
      <c r="M6" s="23"/>
      <c r="N6" s="23"/>
      <c r="O6" s="24"/>
      <c r="P6" s="22">
        <f>+P9</f>
        <v>14069.24776</v>
      </c>
      <c r="Q6" s="23"/>
      <c r="R6" s="23"/>
      <c r="S6" s="24"/>
      <c r="T6" s="25">
        <f>+D6+H6+L6+P6</f>
        <v>41154.00849</v>
      </c>
      <c r="U6" s="26">
        <f>+T9</f>
        <v>41154.00849</v>
      </c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</row>
    <row r="7" ht="33.75" customHeight="1">
      <c r="A7" s="28" t="s">
        <v>9</v>
      </c>
      <c r="B7" s="29" t="s">
        <v>10</v>
      </c>
      <c r="C7" s="21"/>
      <c r="D7" s="3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S7" s="31"/>
      <c r="T7" s="32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</row>
    <row r="8" ht="30.0" customHeight="1">
      <c r="A8" s="33" t="s">
        <v>11</v>
      </c>
      <c r="B8" s="34" t="s">
        <v>12</v>
      </c>
      <c r="C8" s="35"/>
      <c r="D8" s="36">
        <v>187.0</v>
      </c>
      <c r="E8" s="37">
        <v>1.0</v>
      </c>
      <c r="F8" s="38" t="s">
        <v>13</v>
      </c>
      <c r="G8" s="39"/>
      <c r="H8" s="36">
        <v>313.0</v>
      </c>
      <c r="I8" s="37"/>
      <c r="J8" s="38" t="s">
        <v>13</v>
      </c>
      <c r="K8" s="40"/>
      <c r="L8" s="36">
        <v>323.0</v>
      </c>
      <c r="M8" s="37">
        <v>0.0</v>
      </c>
      <c r="N8" s="38" t="s">
        <v>13</v>
      </c>
      <c r="O8" s="39"/>
      <c r="P8" s="36">
        <v>298.0</v>
      </c>
      <c r="Q8" s="37">
        <v>0.0</v>
      </c>
      <c r="R8" s="38" t="s">
        <v>13</v>
      </c>
      <c r="S8" s="39"/>
      <c r="T8" s="41">
        <f>+P8+L8+H8+D8</f>
        <v>1121</v>
      </c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</row>
    <row r="9" ht="30.0" customHeight="1">
      <c r="A9" s="17"/>
      <c r="B9" s="34" t="s">
        <v>14</v>
      </c>
      <c r="C9" s="35"/>
      <c r="D9" s="42">
        <v>3697.43</v>
      </c>
      <c r="E9" s="37">
        <v>0.9923</v>
      </c>
      <c r="F9" s="37">
        <v>0.6564</v>
      </c>
      <c r="G9" s="24"/>
      <c r="H9" s="42">
        <f>6128812000/1000000</f>
        <v>6128.812</v>
      </c>
      <c r="I9" s="37"/>
      <c r="J9" s="37"/>
      <c r="K9" s="24"/>
      <c r="L9" s="42">
        <v>17258.518735</v>
      </c>
      <c r="M9" s="37">
        <v>0.0</v>
      </c>
      <c r="N9" s="37">
        <v>0.0</v>
      </c>
      <c r="O9" s="24"/>
      <c r="P9" s="42">
        <v>14069.247757</v>
      </c>
      <c r="Q9" s="37">
        <v>0.0</v>
      </c>
      <c r="R9" s="37">
        <v>0.0</v>
      </c>
      <c r="S9" s="24"/>
      <c r="T9" s="43">
        <f>+D9+H9+L9+P9</f>
        <v>41154.00849</v>
      </c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</row>
    <row r="10" ht="15.0" customHeight="1">
      <c r="A10" s="18" t="s">
        <v>15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</row>
    <row r="11" ht="15.0" customHeight="1">
      <c r="A11" s="19" t="s">
        <v>16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</row>
    <row r="12" ht="33.75" customHeight="1">
      <c r="A12" s="20" t="s">
        <v>17</v>
      </c>
      <c r="B12" s="8"/>
      <c r="C12" s="21"/>
      <c r="D12" s="22">
        <v>3794.16</v>
      </c>
      <c r="E12" s="23">
        <v>0.9516</v>
      </c>
      <c r="F12" s="23">
        <v>0.6157</v>
      </c>
      <c r="G12" s="24"/>
      <c r="H12" s="22">
        <f>+H15+H17+H19</f>
        <v>6671.549416</v>
      </c>
      <c r="I12" s="23"/>
      <c r="J12" s="23"/>
      <c r="K12" s="24"/>
      <c r="L12" s="22">
        <f>+L15+L17+L19</f>
        <v>7751</v>
      </c>
      <c r="M12" s="23"/>
      <c r="N12" s="23"/>
      <c r="O12" s="24"/>
      <c r="P12" s="22">
        <f>+P15+P17+P19</f>
        <v>8061</v>
      </c>
      <c r="Q12" s="23"/>
      <c r="R12" s="23"/>
      <c r="S12" s="24"/>
      <c r="T12" s="25">
        <f>+D12+H12+L12+P12</f>
        <v>26277.70942</v>
      </c>
      <c r="U12" s="26">
        <f>+T15+T17+T19</f>
        <v>26277.71942</v>
      </c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</row>
    <row r="13" ht="33.75" customHeight="1">
      <c r="A13" s="28" t="s">
        <v>9</v>
      </c>
      <c r="B13" s="29" t="s">
        <v>18</v>
      </c>
      <c r="C13" s="21"/>
      <c r="D13" s="30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31"/>
      <c r="T13" s="32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</row>
    <row r="14" ht="32.25" customHeight="1">
      <c r="A14" s="33" t="s">
        <v>19</v>
      </c>
      <c r="B14" s="34" t="s">
        <v>12</v>
      </c>
      <c r="C14" s="35"/>
      <c r="D14" s="36">
        <v>594.0</v>
      </c>
      <c r="E14" s="37">
        <v>1.0</v>
      </c>
      <c r="F14" s="38" t="s">
        <v>13</v>
      </c>
      <c r="G14" s="39"/>
      <c r="H14" s="36">
        <v>1316.0</v>
      </c>
      <c r="I14" s="44"/>
      <c r="J14" s="38" t="s">
        <v>13</v>
      </c>
      <c r="K14" s="39"/>
      <c r="L14" s="36">
        <v>1100.0</v>
      </c>
      <c r="M14" s="37">
        <v>0.0</v>
      </c>
      <c r="N14" s="38" t="s">
        <v>13</v>
      </c>
      <c r="O14" s="39"/>
      <c r="P14" s="36">
        <v>590.0</v>
      </c>
      <c r="Q14" s="37">
        <v>0.0</v>
      </c>
      <c r="R14" s="38" t="s">
        <v>13</v>
      </c>
      <c r="S14" s="39"/>
      <c r="T14" s="41">
        <f>+P14+L14+H14+D14</f>
        <v>3600</v>
      </c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</row>
    <row r="15" ht="32.25" customHeight="1">
      <c r="A15" s="17"/>
      <c r="B15" s="34" t="s">
        <v>20</v>
      </c>
      <c r="C15" s="35"/>
      <c r="D15" s="42">
        <v>3064.38</v>
      </c>
      <c r="E15" s="37">
        <v>0.9482</v>
      </c>
      <c r="F15" s="37">
        <v>0.576</v>
      </c>
      <c r="G15" s="24"/>
      <c r="H15" s="42">
        <f>5368549416/1000000</f>
        <v>5368.549416</v>
      </c>
      <c r="I15" s="37"/>
      <c r="J15" s="37"/>
      <c r="K15" s="24"/>
      <c r="L15" s="42">
        <v>5886.0</v>
      </c>
      <c r="M15" s="37">
        <v>0.0</v>
      </c>
      <c r="N15" s="37"/>
      <c r="O15" s="24"/>
      <c r="P15" s="42">
        <v>6121.0</v>
      </c>
      <c r="Q15" s="37">
        <v>0.0</v>
      </c>
      <c r="R15" s="37">
        <v>0.0</v>
      </c>
      <c r="S15" s="24"/>
      <c r="T15" s="43">
        <f>+D15+H15+L15+P15</f>
        <v>20439.92942</v>
      </c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</row>
    <row r="16" ht="32.25" customHeight="1">
      <c r="A16" s="33" t="s">
        <v>21</v>
      </c>
      <c r="B16" s="34" t="s">
        <v>12</v>
      </c>
      <c r="C16" s="35"/>
      <c r="D16" s="36">
        <v>73.0</v>
      </c>
      <c r="E16" s="37">
        <v>1.0</v>
      </c>
      <c r="F16" s="38" t="s">
        <v>13</v>
      </c>
      <c r="G16" s="39"/>
      <c r="H16" s="36">
        <v>48.0</v>
      </c>
      <c r="I16" s="44"/>
      <c r="J16" s="38" t="s">
        <v>13</v>
      </c>
      <c r="K16" s="39"/>
      <c r="L16" s="36">
        <v>50.0</v>
      </c>
      <c r="M16" s="37">
        <v>0.0</v>
      </c>
      <c r="N16" s="38" t="s">
        <v>13</v>
      </c>
      <c r="O16" s="39"/>
      <c r="P16" s="36">
        <v>29.0</v>
      </c>
      <c r="Q16" s="37">
        <v>0.0</v>
      </c>
      <c r="R16" s="38" t="s">
        <v>13</v>
      </c>
      <c r="S16" s="39"/>
      <c r="T16" s="41">
        <f>+P16+L16+H16+D16</f>
        <v>200</v>
      </c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</row>
    <row r="17" ht="32.25" customHeight="1">
      <c r="A17" s="17"/>
      <c r="B17" s="34" t="s">
        <v>22</v>
      </c>
      <c r="C17" s="35"/>
      <c r="D17" s="45">
        <v>378.24</v>
      </c>
      <c r="E17" s="37">
        <v>0.978</v>
      </c>
      <c r="F17" s="37">
        <v>0.8866</v>
      </c>
      <c r="G17" s="24"/>
      <c r="H17" s="45">
        <v>734.0</v>
      </c>
      <c r="I17" s="37"/>
      <c r="J17" s="37"/>
      <c r="K17" s="24"/>
      <c r="L17" s="42">
        <v>1017.0</v>
      </c>
      <c r="M17" s="37">
        <v>0.0</v>
      </c>
      <c r="N17" s="37"/>
      <c r="O17" s="24"/>
      <c r="P17" s="42">
        <v>1058.0</v>
      </c>
      <c r="Q17" s="37">
        <v>0.0</v>
      </c>
      <c r="R17" s="37">
        <v>0.0</v>
      </c>
      <c r="S17" s="24"/>
      <c r="T17" s="43">
        <f>+D17+H17+L17+P17</f>
        <v>3187.24</v>
      </c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</row>
    <row r="18" ht="32.25" customHeight="1">
      <c r="A18" s="33" t="s">
        <v>23</v>
      </c>
      <c r="B18" s="34" t="s">
        <v>12</v>
      </c>
      <c r="C18" s="35"/>
      <c r="D18" s="36">
        <v>0.7</v>
      </c>
      <c r="E18" s="37">
        <v>1.0</v>
      </c>
      <c r="F18" s="38" t="s">
        <v>13</v>
      </c>
      <c r="G18" s="39"/>
      <c r="H18" s="36">
        <v>1.1</v>
      </c>
      <c r="I18" s="44"/>
      <c r="J18" s="38" t="s">
        <v>13</v>
      </c>
      <c r="K18" s="39"/>
      <c r="L18" s="36">
        <v>1.1</v>
      </c>
      <c r="M18" s="37">
        <v>0.0</v>
      </c>
      <c r="N18" s="38" t="s">
        <v>13</v>
      </c>
      <c r="O18" s="39"/>
      <c r="P18" s="36">
        <v>1.1</v>
      </c>
      <c r="Q18" s="37">
        <v>0.0</v>
      </c>
      <c r="R18" s="38" t="s">
        <v>13</v>
      </c>
      <c r="S18" s="39"/>
      <c r="T18" s="41">
        <f>+P18+L18+H18+D18</f>
        <v>4</v>
      </c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</row>
    <row r="19" ht="32.25" customHeight="1">
      <c r="A19" s="17"/>
      <c r="B19" s="34" t="s">
        <v>24</v>
      </c>
      <c r="C19" s="35"/>
      <c r="D19" s="45">
        <v>351.55</v>
      </c>
      <c r="E19" s="37">
        <v>0.9528</v>
      </c>
      <c r="F19" s="37">
        <v>0.67</v>
      </c>
      <c r="G19" s="24"/>
      <c r="H19" s="45">
        <v>569.0</v>
      </c>
      <c r="I19" s="37"/>
      <c r="J19" s="37"/>
      <c r="K19" s="24"/>
      <c r="L19" s="42">
        <v>848.0</v>
      </c>
      <c r="M19" s="37">
        <v>0.0</v>
      </c>
      <c r="N19" s="37"/>
      <c r="O19" s="24"/>
      <c r="P19" s="42">
        <v>882.0</v>
      </c>
      <c r="Q19" s="37">
        <v>0.0</v>
      </c>
      <c r="R19" s="37">
        <v>0.0</v>
      </c>
      <c r="S19" s="24"/>
      <c r="T19" s="43">
        <f>+D19+H19+L19+P19</f>
        <v>2650.55</v>
      </c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</row>
    <row r="20" ht="15.0" customHeight="1">
      <c r="A20" s="18" t="s">
        <v>25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</row>
    <row r="21" ht="22.5" customHeight="1">
      <c r="A21" s="19" t="s">
        <v>26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8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</row>
    <row r="22" ht="28.5" customHeight="1">
      <c r="A22" s="46" t="s">
        <v>27</v>
      </c>
      <c r="B22" s="8"/>
      <c r="C22" s="21"/>
      <c r="D22" s="47">
        <v>469.56</v>
      </c>
      <c r="E22" s="23">
        <v>0.9088</v>
      </c>
      <c r="F22" s="23">
        <v>0.5987</v>
      </c>
      <c r="G22" s="24"/>
      <c r="H22" s="47">
        <f>+H25+H27+H29</f>
        <v>678</v>
      </c>
      <c r="I22" s="23"/>
      <c r="J22" s="23"/>
      <c r="K22" s="24"/>
      <c r="L22" s="47">
        <f>+L25+L27+L29</f>
        <v>742</v>
      </c>
      <c r="M22" s="23"/>
      <c r="N22" s="23"/>
      <c r="O22" s="24"/>
      <c r="P22" s="47">
        <f>+P25+P27+P29</f>
        <v>171.06</v>
      </c>
      <c r="Q22" s="23"/>
      <c r="R22" s="23"/>
      <c r="S22" s="24"/>
      <c r="T22" s="25">
        <f>+D22+H22+L22+P22</f>
        <v>2060.62</v>
      </c>
      <c r="U22" s="26">
        <f>+T25+T27+T29</f>
        <v>2060.62</v>
      </c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</row>
    <row r="23" ht="28.5" customHeight="1">
      <c r="A23" s="28" t="s">
        <v>9</v>
      </c>
      <c r="B23" s="29" t="s">
        <v>18</v>
      </c>
      <c r="C23" s="21"/>
      <c r="D23" s="3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8"/>
      <c r="S23" s="31"/>
      <c r="T23" s="32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</row>
    <row r="24" ht="30.0" customHeight="1">
      <c r="A24" s="33" t="s">
        <v>28</v>
      </c>
      <c r="B24" s="34" t="s">
        <v>12</v>
      </c>
      <c r="C24" s="35"/>
      <c r="D24" s="36">
        <v>689.0</v>
      </c>
      <c r="E24" s="37">
        <v>1.0</v>
      </c>
      <c r="F24" s="38" t="s">
        <v>13</v>
      </c>
      <c r="G24" s="39"/>
      <c r="H24" s="36">
        <v>1611.0</v>
      </c>
      <c r="I24" s="44"/>
      <c r="J24" s="38" t="s">
        <v>13</v>
      </c>
      <c r="K24" s="39"/>
      <c r="L24" s="36">
        <v>1600.0</v>
      </c>
      <c r="M24" s="37">
        <v>0.0</v>
      </c>
      <c r="N24" s="38" t="s">
        <v>13</v>
      </c>
      <c r="O24" s="39"/>
      <c r="P24" s="36">
        <v>1600.0</v>
      </c>
      <c r="Q24" s="37">
        <v>0.0</v>
      </c>
      <c r="R24" s="38" t="s">
        <v>13</v>
      </c>
      <c r="S24" s="39"/>
      <c r="T24" s="41">
        <f>+P24+L24+H24+D24</f>
        <v>5500</v>
      </c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</row>
    <row r="25" ht="30.0" customHeight="1">
      <c r="A25" s="17"/>
      <c r="B25" s="34" t="s">
        <v>29</v>
      </c>
      <c r="C25" s="35"/>
      <c r="D25" s="45">
        <v>256.0</v>
      </c>
      <c r="E25" s="37">
        <v>0.8365</v>
      </c>
      <c r="F25" s="37">
        <v>0.7291</v>
      </c>
      <c r="G25" s="24"/>
      <c r="H25" s="45">
        <v>399.0</v>
      </c>
      <c r="I25" s="37"/>
      <c r="J25" s="37"/>
      <c r="K25" s="24"/>
      <c r="L25" s="42">
        <v>583.0</v>
      </c>
      <c r="M25" s="37">
        <v>0.0</v>
      </c>
      <c r="N25" s="37">
        <v>0.0</v>
      </c>
      <c r="O25" s="24"/>
      <c r="P25" s="42">
        <v>6.06</v>
      </c>
      <c r="Q25" s="37">
        <v>0.0</v>
      </c>
      <c r="R25" s="37">
        <v>0.0</v>
      </c>
      <c r="S25" s="24"/>
      <c r="T25" s="43">
        <f>+D25+H25+L25+P25</f>
        <v>1244.06</v>
      </c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</row>
    <row r="26" ht="39.0" customHeight="1">
      <c r="A26" s="33" t="s">
        <v>30</v>
      </c>
      <c r="B26" s="34" t="s">
        <v>12</v>
      </c>
      <c r="C26" s="35"/>
      <c r="D26" s="36">
        <v>123.0</v>
      </c>
      <c r="E26" s="37">
        <v>1.0</v>
      </c>
      <c r="F26" s="38" t="s">
        <v>13</v>
      </c>
      <c r="G26" s="39"/>
      <c r="H26" s="36">
        <v>150.0</v>
      </c>
      <c r="I26" s="44"/>
      <c r="J26" s="38" t="s">
        <v>13</v>
      </c>
      <c r="K26" s="39"/>
      <c r="L26" s="36">
        <v>200.0</v>
      </c>
      <c r="M26" s="37">
        <v>0.0</v>
      </c>
      <c r="N26" s="38" t="s">
        <v>13</v>
      </c>
      <c r="O26" s="39"/>
      <c r="P26" s="36">
        <v>177.0</v>
      </c>
      <c r="Q26" s="37">
        <v>0.0</v>
      </c>
      <c r="R26" s="38" t="s">
        <v>13</v>
      </c>
      <c r="S26" s="39"/>
      <c r="T26" s="41">
        <f>+P26+L26+H26+D26</f>
        <v>650</v>
      </c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</row>
    <row r="27" ht="39.0" customHeight="1">
      <c r="A27" s="17"/>
      <c r="B27" s="34" t="s">
        <v>31</v>
      </c>
      <c r="C27" s="35"/>
      <c r="D27" s="45">
        <v>99.56</v>
      </c>
      <c r="E27" s="37">
        <v>0.9931</v>
      </c>
      <c r="F27" s="37">
        <v>0.6221</v>
      </c>
      <c r="G27" s="24"/>
      <c r="H27" s="45">
        <v>198.0</v>
      </c>
      <c r="I27" s="37"/>
      <c r="J27" s="37"/>
      <c r="K27" s="24"/>
      <c r="L27" s="42">
        <v>106.0</v>
      </c>
      <c r="M27" s="37">
        <v>0.0</v>
      </c>
      <c r="N27" s="37">
        <v>0.0</v>
      </c>
      <c r="O27" s="24"/>
      <c r="P27" s="42">
        <v>110.0</v>
      </c>
      <c r="Q27" s="37">
        <v>0.0</v>
      </c>
      <c r="R27" s="37">
        <v>0.0</v>
      </c>
      <c r="S27" s="24"/>
      <c r="T27" s="43">
        <f>+D27+H27+L27+P27</f>
        <v>513.56</v>
      </c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</row>
    <row r="28" ht="30.0" customHeight="1">
      <c r="A28" s="33" t="s">
        <v>32</v>
      </c>
      <c r="B28" s="34" t="s">
        <v>12</v>
      </c>
      <c r="C28" s="35"/>
      <c r="D28" s="36">
        <v>104.0</v>
      </c>
      <c r="E28" s="37">
        <v>1.0</v>
      </c>
      <c r="F28" s="38" t="s">
        <v>13</v>
      </c>
      <c r="G28" s="39"/>
      <c r="H28" s="36">
        <v>108.0</v>
      </c>
      <c r="I28" s="44"/>
      <c r="J28" s="38" t="s">
        <v>13</v>
      </c>
      <c r="K28" s="39"/>
      <c r="L28" s="36">
        <v>100.0</v>
      </c>
      <c r="M28" s="37">
        <v>0.0</v>
      </c>
      <c r="N28" s="38" t="s">
        <v>13</v>
      </c>
      <c r="O28" s="39"/>
      <c r="P28" s="36">
        <v>38.0</v>
      </c>
      <c r="Q28" s="37">
        <v>0.0</v>
      </c>
      <c r="R28" s="38" t="s">
        <v>13</v>
      </c>
      <c r="S28" s="39"/>
      <c r="T28" s="41">
        <f>+P28+L28+H28+D28</f>
        <v>350</v>
      </c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</row>
    <row r="29" ht="30.0" customHeight="1">
      <c r="A29" s="17"/>
      <c r="B29" s="34" t="s">
        <v>33</v>
      </c>
      <c r="C29" s="35"/>
      <c r="D29" s="45">
        <v>114.0</v>
      </c>
      <c r="E29" s="37">
        <v>0.9977</v>
      </c>
      <c r="F29" s="37">
        <v>0.2857</v>
      </c>
      <c r="G29" s="24"/>
      <c r="H29" s="45">
        <v>81.0</v>
      </c>
      <c r="I29" s="37"/>
      <c r="J29" s="37"/>
      <c r="K29" s="24"/>
      <c r="L29" s="42">
        <v>53.0</v>
      </c>
      <c r="M29" s="37">
        <v>0.0</v>
      </c>
      <c r="N29" s="37">
        <v>0.0</v>
      </c>
      <c r="O29" s="24"/>
      <c r="P29" s="42">
        <v>55.0</v>
      </c>
      <c r="Q29" s="37">
        <v>0.0</v>
      </c>
      <c r="R29" s="37">
        <v>0.0</v>
      </c>
      <c r="S29" s="24"/>
      <c r="T29" s="43">
        <f>+D29+H29+L29+P29</f>
        <v>303</v>
      </c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</row>
    <row r="30" ht="15.0" customHeight="1">
      <c r="A30" s="18" t="s">
        <v>34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8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</row>
    <row r="31" ht="15.0" customHeight="1">
      <c r="A31" s="19" t="s">
        <v>35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</row>
    <row r="32" ht="28.5" customHeight="1">
      <c r="A32" s="20" t="s">
        <v>36</v>
      </c>
      <c r="B32" s="8"/>
      <c r="C32" s="21"/>
      <c r="D32" s="22">
        <v>1314.79</v>
      </c>
      <c r="E32" s="23">
        <v>0.9896</v>
      </c>
      <c r="F32" s="23">
        <v>0.6936</v>
      </c>
      <c r="G32" s="24"/>
      <c r="H32" s="22">
        <f>+H35+H37</f>
        <v>1706</v>
      </c>
      <c r="I32" s="23"/>
      <c r="J32" s="23"/>
      <c r="K32" s="24"/>
      <c r="L32" s="22">
        <f>+L35+L37</f>
        <v>13393</v>
      </c>
      <c r="M32" s="23"/>
      <c r="N32" s="23"/>
      <c r="O32" s="24"/>
      <c r="P32" s="22">
        <f>+P35+P37</f>
        <v>3620.436556</v>
      </c>
      <c r="Q32" s="23"/>
      <c r="R32" s="23"/>
      <c r="S32" s="24"/>
      <c r="T32" s="25">
        <f>+D32+H32+L32+P32</f>
        <v>20034.22656</v>
      </c>
      <c r="U32" s="26">
        <f>+T35+T37</f>
        <v>20034.22656</v>
      </c>
      <c r="V32" s="48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</row>
    <row r="33" ht="28.5" customHeight="1">
      <c r="A33" s="28" t="s">
        <v>9</v>
      </c>
      <c r="B33" s="29" t="s">
        <v>37</v>
      </c>
      <c r="C33" s="21"/>
      <c r="D33" s="30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8"/>
      <c r="S33" s="31"/>
      <c r="T33" s="32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</row>
    <row r="34" ht="21.0" customHeight="1">
      <c r="A34" s="33" t="s">
        <v>38</v>
      </c>
      <c r="B34" s="34" t="s">
        <v>12</v>
      </c>
      <c r="C34" s="35"/>
      <c r="D34" s="36">
        <v>0.1</v>
      </c>
      <c r="E34" s="37">
        <v>1.0</v>
      </c>
      <c r="F34" s="38" t="s">
        <v>13</v>
      </c>
      <c r="G34" s="39"/>
      <c r="H34" s="36">
        <v>0.35</v>
      </c>
      <c r="I34" s="37"/>
      <c r="J34" s="38" t="s">
        <v>13</v>
      </c>
      <c r="K34" s="39"/>
      <c r="L34" s="36">
        <v>0.35</v>
      </c>
      <c r="M34" s="37">
        <v>0.0</v>
      </c>
      <c r="N34" s="38" t="s">
        <v>13</v>
      </c>
      <c r="O34" s="39"/>
      <c r="P34" s="36">
        <v>0.2</v>
      </c>
      <c r="Q34" s="37">
        <v>0.0</v>
      </c>
      <c r="R34" s="38" t="s">
        <v>13</v>
      </c>
      <c r="S34" s="39"/>
      <c r="T34" s="41">
        <f>+P34+L34+H34+D34</f>
        <v>1</v>
      </c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</row>
    <row r="35" ht="21.0" customHeight="1">
      <c r="A35" s="17"/>
      <c r="B35" s="34" t="s">
        <v>39</v>
      </c>
      <c r="C35" s="35"/>
      <c r="D35" s="42">
        <v>1156.59</v>
      </c>
      <c r="E35" s="37">
        <v>0.9882</v>
      </c>
      <c r="F35" s="37">
        <v>0.6517</v>
      </c>
      <c r="G35" s="24"/>
      <c r="H35" s="42">
        <v>1400.0</v>
      </c>
      <c r="I35" s="37"/>
      <c r="J35" s="37"/>
      <c r="K35" s="24"/>
      <c r="L35" s="42">
        <v>1841.0</v>
      </c>
      <c r="M35" s="37">
        <v>0.0</v>
      </c>
      <c r="N35" s="37">
        <v>0.0</v>
      </c>
      <c r="O35" s="24"/>
      <c r="P35" s="42">
        <v>2006.436556</v>
      </c>
      <c r="Q35" s="37">
        <v>0.0</v>
      </c>
      <c r="R35" s="37">
        <v>0.0</v>
      </c>
      <c r="S35" s="24"/>
      <c r="T35" s="43">
        <f>+D35+H35+L35+P35</f>
        <v>6404.026556</v>
      </c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</row>
    <row r="36" ht="21.0" customHeight="1">
      <c r="A36" s="33" t="s">
        <v>40</v>
      </c>
      <c r="B36" s="34" t="s">
        <v>12</v>
      </c>
      <c r="C36" s="35"/>
      <c r="D36" s="36">
        <v>0.2</v>
      </c>
      <c r="E36" s="37">
        <v>1.0</v>
      </c>
      <c r="F36" s="38" t="s">
        <v>13</v>
      </c>
      <c r="G36" s="39"/>
      <c r="H36" s="36">
        <v>0.6</v>
      </c>
      <c r="I36" s="37"/>
      <c r="J36" s="38" t="s">
        <v>13</v>
      </c>
      <c r="K36" s="39"/>
      <c r="L36" s="36">
        <v>0.6</v>
      </c>
      <c r="M36" s="37">
        <v>0.0</v>
      </c>
      <c r="N36" s="38" t="s">
        <v>13</v>
      </c>
      <c r="O36" s="39"/>
      <c r="P36" s="36">
        <v>0.6</v>
      </c>
      <c r="Q36" s="37">
        <v>0.0</v>
      </c>
      <c r="R36" s="38" t="s">
        <v>13</v>
      </c>
      <c r="S36" s="39"/>
      <c r="T36" s="41">
        <f>+P36+L36+H36+D36</f>
        <v>2</v>
      </c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</row>
    <row r="37" ht="21.0" customHeight="1">
      <c r="A37" s="17"/>
      <c r="B37" s="34" t="s">
        <v>41</v>
      </c>
      <c r="C37" s="35"/>
      <c r="D37" s="45">
        <v>158.2</v>
      </c>
      <c r="E37" s="37">
        <v>1.0</v>
      </c>
      <c r="F37" s="37">
        <v>1.0</v>
      </c>
      <c r="G37" s="24"/>
      <c r="H37" s="45">
        <v>306.0</v>
      </c>
      <c r="I37" s="37"/>
      <c r="J37" s="37"/>
      <c r="K37" s="24"/>
      <c r="L37" s="42">
        <v>11552.0</v>
      </c>
      <c r="M37" s="37">
        <v>0.0</v>
      </c>
      <c r="N37" s="37">
        <v>0.0</v>
      </c>
      <c r="O37" s="24"/>
      <c r="P37" s="42">
        <v>1614.0</v>
      </c>
      <c r="Q37" s="37">
        <v>0.0</v>
      </c>
      <c r="R37" s="37">
        <v>0.0</v>
      </c>
      <c r="S37" s="24"/>
      <c r="T37" s="43">
        <f t="shared" ref="T37:T38" si="1">+D37+H37+L37+P37</f>
        <v>13630.2</v>
      </c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</row>
    <row r="38" ht="22.5" customHeight="1">
      <c r="A38" s="49" t="s">
        <v>42</v>
      </c>
      <c r="B38" s="8"/>
      <c r="C38" s="50"/>
      <c r="D38" s="22">
        <v>1392.54</v>
      </c>
      <c r="E38" s="23">
        <v>0.9047</v>
      </c>
      <c r="F38" s="23">
        <v>0.4656</v>
      </c>
      <c r="G38" s="24"/>
      <c r="H38" s="22">
        <f>+H41+H43</f>
        <v>1800</v>
      </c>
      <c r="I38" s="23"/>
      <c r="J38" s="23"/>
      <c r="K38" s="24"/>
      <c r="L38" s="22">
        <f>+L41+L43</f>
        <v>1965</v>
      </c>
      <c r="M38" s="23"/>
      <c r="N38" s="23"/>
      <c r="O38" s="24"/>
      <c r="P38" s="22">
        <f>+P41+P43</f>
        <v>2127</v>
      </c>
      <c r="Q38" s="23"/>
      <c r="R38" s="23"/>
      <c r="S38" s="24"/>
      <c r="T38" s="25">
        <f t="shared" si="1"/>
        <v>7284.54</v>
      </c>
      <c r="U38" s="26">
        <f>+T41+T43</f>
        <v>7284.54</v>
      </c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</row>
    <row r="39" ht="22.5" customHeight="1">
      <c r="A39" s="28" t="s">
        <v>9</v>
      </c>
      <c r="B39" s="29" t="s">
        <v>37</v>
      </c>
      <c r="C39" s="50"/>
      <c r="D39" s="30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8"/>
      <c r="S39" s="31"/>
      <c r="T39" s="32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</row>
    <row r="40" ht="30.0" customHeight="1">
      <c r="A40" s="33" t="s">
        <v>43</v>
      </c>
      <c r="B40" s="34" t="s">
        <v>12</v>
      </c>
      <c r="C40" s="35"/>
      <c r="D40" s="36">
        <v>0.1</v>
      </c>
      <c r="E40" s="37">
        <v>1.0</v>
      </c>
      <c r="F40" s="38" t="s">
        <v>13</v>
      </c>
      <c r="G40" s="39"/>
      <c r="H40" s="36">
        <v>0.3</v>
      </c>
      <c r="I40" s="37"/>
      <c r="J40" s="38" t="s">
        <v>13</v>
      </c>
      <c r="K40" s="39"/>
      <c r="L40" s="36">
        <v>0.3</v>
      </c>
      <c r="M40" s="37">
        <v>0.0</v>
      </c>
      <c r="N40" s="38" t="s">
        <v>13</v>
      </c>
      <c r="O40" s="39"/>
      <c r="P40" s="36">
        <v>0.3</v>
      </c>
      <c r="Q40" s="37">
        <v>0.0</v>
      </c>
      <c r="R40" s="38" t="s">
        <v>13</v>
      </c>
      <c r="S40" s="39"/>
      <c r="T40" s="41">
        <f>+P40+L40+H40+D40</f>
        <v>1</v>
      </c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</row>
    <row r="41" ht="30.0" customHeight="1">
      <c r="A41" s="17"/>
      <c r="B41" s="34" t="s">
        <v>44</v>
      </c>
      <c r="C41" s="35"/>
      <c r="D41" s="45">
        <v>139.14</v>
      </c>
      <c r="E41" s="37">
        <v>1.0</v>
      </c>
      <c r="F41" s="37">
        <v>0.981</v>
      </c>
      <c r="G41" s="24"/>
      <c r="H41" s="45">
        <v>250.0</v>
      </c>
      <c r="I41" s="37"/>
      <c r="J41" s="37"/>
      <c r="K41" s="24"/>
      <c r="L41" s="42">
        <v>315.0</v>
      </c>
      <c r="M41" s="37">
        <v>0.0</v>
      </c>
      <c r="N41" s="37">
        <v>0.0</v>
      </c>
      <c r="O41" s="24"/>
      <c r="P41" s="42">
        <v>327.0</v>
      </c>
      <c r="Q41" s="37">
        <v>0.0</v>
      </c>
      <c r="R41" s="37">
        <v>0.0</v>
      </c>
      <c r="S41" s="24"/>
      <c r="T41" s="43">
        <f>+D41+H41+L41+P41</f>
        <v>1031.14</v>
      </c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</row>
    <row r="42" ht="32.25" customHeight="1">
      <c r="A42" s="33" t="s">
        <v>45</v>
      </c>
      <c r="B42" s="34" t="s">
        <v>12</v>
      </c>
      <c r="C42" s="35"/>
      <c r="D42" s="36">
        <v>0.1</v>
      </c>
      <c r="E42" s="37">
        <v>1.0</v>
      </c>
      <c r="F42" s="38" t="s">
        <v>13</v>
      </c>
      <c r="G42" s="39"/>
      <c r="H42" s="36">
        <v>0.3</v>
      </c>
      <c r="I42" s="37"/>
      <c r="J42" s="38" t="s">
        <v>13</v>
      </c>
      <c r="K42" s="39"/>
      <c r="L42" s="36">
        <v>0.3</v>
      </c>
      <c r="M42" s="37">
        <v>0.0</v>
      </c>
      <c r="N42" s="38" t="s">
        <v>13</v>
      </c>
      <c r="O42" s="39"/>
      <c r="P42" s="36">
        <v>0.3</v>
      </c>
      <c r="Q42" s="37">
        <v>0.0</v>
      </c>
      <c r="R42" s="38" t="s">
        <v>13</v>
      </c>
      <c r="S42" s="39"/>
      <c r="T42" s="41">
        <f>+P42+L42+H42+D42</f>
        <v>1</v>
      </c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</row>
    <row r="43" ht="32.25" customHeight="1">
      <c r="A43" s="17"/>
      <c r="B43" s="34" t="s">
        <v>46</v>
      </c>
      <c r="C43" s="35"/>
      <c r="D43" s="42">
        <v>1253.4</v>
      </c>
      <c r="E43" s="37">
        <v>0.8941</v>
      </c>
      <c r="F43" s="37">
        <v>0.4084</v>
      </c>
      <c r="G43" s="24"/>
      <c r="H43" s="42">
        <v>1550.0</v>
      </c>
      <c r="I43" s="37"/>
      <c r="J43" s="37"/>
      <c r="K43" s="24"/>
      <c r="L43" s="42">
        <v>1650.0</v>
      </c>
      <c r="M43" s="37">
        <v>0.0</v>
      </c>
      <c r="N43" s="37">
        <v>0.0</v>
      </c>
      <c r="O43" s="24"/>
      <c r="P43" s="42">
        <v>1800.0</v>
      </c>
      <c r="Q43" s="37">
        <v>0.0</v>
      </c>
      <c r="R43" s="37">
        <v>0.0</v>
      </c>
      <c r="S43" s="24"/>
      <c r="T43" s="43">
        <f t="shared" ref="T43:T44" si="2">+D43+H43+L43+P43</f>
        <v>6253.4</v>
      </c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</row>
    <row r="44" ht="28.5" customHeight="1">
      <c r="A44" s="20" t="s">
        <v>47</v>
      </c>
      <c r="B44" s="8"/>
      <c r="C44" s="21"/>
      <c r="D44" s="47">
        <v>317.33</v>
      </c>
      <c r="E44" s="23">
        <v>0.9692</v>
      </c>
      <c r="F44" s="23">
        <v>0.6388</v>
      </c>
      <c r="G44" s="24"/>
      <c r="H44" s="47">
        <f>+H47+H49</f>
        <v>663</v>
      </c>
      <c r="I44" s="23"/>
      <c r="J44" s="23"/>
      <c r="K44" s="24"/>
      <c r="L44" s="47">
        <f>+L47+L49</f>
        <v>615.0856</v>
      </c>
      <c r="M44" s="23"/>
      <c r="N44" s="23"/>
      <c r="O44" s="24"/>
      <c r="P44" s="47">
        <f>+P47+P49</f>
        <v>845.385024</v>
      </c>
      <c r="Q44" s="23"/>
      <c r="R44" s="23"/>
      <c r="S44" s="24"/>
      <c r="T44" s="25">
        <f t="shared" si="2"/>
        <v>2440.800624</v>
      </c>
      <c r="U44" s="26">
        <f>+T47+T49</f>
        <v>2440.800624</v>
      </c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</row>
    <row r="45" ht="28.5" customHeight="1">
      <c r="A45" s="28" t="s">
        <v>9</v>
      </c>
      <c r="B45" s="29" t="s">
        <v>18</v>
      </c>
      <c r="C45" s="21"/>
      <c r="D45" s="30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8"/>
      <c r="S45" s="31"/>
      <c r="T45" s="32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</row>
    <row r="46" ht="32.25" customHeight="1">
      <c r="A46" s="33" t="s">
        <v>48</v>
      </c>
      <c r="B46" s="34" t="s">
        <v>12</v>
      </c>
      <c r="C46" s="35"/>
      <c r="D46" s="36">
        <v>0.1</v>
      </c>
      <c r="E46" s="37">
        <v>1.0</v>
      </c>
      <c r="F46" s="38" t="s">
        <v>13</v>
      </c>
      <c r="G46" s="39"/>
      <c r="H46" s="36">
        <v>0.4</v>
      </c>
      <c r="I46" s="37"/>
      <c r="J46" s="38" t="s">
        <v>13</v>
      </c>
      <c r="K46" s="39"/>
      <c r="L46" s="36">
        <v>0.4</v>
      </c>
      <c r="M46" s="37">
        <v>0.0</v>
      </c>
      <c r="N46" s="38" t="s">
        <v>13</v>
      </c>
      <c r="O46" s="39"/>
      <c r="P46" s="36">
        <v>0.1</v>
      </c>
      <c r="Q46" s="37">
        <v>0.0</v>
      </c>
      <c r="R46" s="38" t="s">
        <v>13</v>
      </c>
      <c r="S46" s="39"/>
      <c r="T46" s="41">
        <f>+P46+L46+H46+D46</f>
        <v>1</v>
      </c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</row>
    <row r="47" ht="32.25" customHeight="1">
      <c r="A47" s="17"/>
      <c r="B47" s="34" t="s">
        <v>49</v>
      </c>
      <c r="C47" s="35"/>
      <c r="D47" s="45">
        <v>72.42</v>
      </c>
      <c r="E47" s="37">
        <v>0.9168</v>
      </c>
      <c r="F47" s="37">
        <v>0.5786</v>
      </c>
      <c r="G47" s="24"/>
      <c r="H47" s="45">
        <v>143.0</v>
      </c>
      <c r="I47" s="37"/>
      <c r="J47" s="37"/>
      <c r="K47" s="24"/>
      <c r="L47" s="45">
        <v>5.5</v>
      </c>
      <c r="M47" s="37">
        <v>0.0</v>
      </c>
      <c r="N47" s="37">
        <v>0.0</v>
      </c>
      <c r="O47" s="24"/>
      <c r="P47" s="45">
        <v>150.0</v>
      </c>
      <c r="Q47" s="37">
        <v>0.0</v>
      </c>
      <c r="R47" s="37">
        <v>0.0</v>
      </c>
      <c r="S47" s="24"/>
      <c r="T47" s="43">
        <f>+D47+H47+L47+P47</f>
        <v>370.92</v>
      </c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</row>
    <row r="48" ht="32.25" customHeight="1">
      <c r="A48" s="33" t="s">
        <v>50</v>
      </c>
      <c r="B48" s="34" t="s">
        <v>12</v>
      </c>
      <c r="C48" s="35"/>
      <c r="D48" s="36">
        <v>0.2</v>
      </c>
      <c r="E48" s="37">
        <v>1.0</v>
      </c>
      <c r="F48" s="38" t="s">
        <v>13</v>
      </c>
      <c r="G48" s="39"/>
      <c r="H48" s="36">
        <v>0.6</v>
      </c>
      <c r="I48" s="37"/>
      <c r="J48" s="38" t="s">
        <v>13</v>
      </c>
      <c r="K48" s="39"/>
      <c r="L48" s="36">
        <v>0.6</v>
      </c>
      <c r="M48" s="37">
        <v>0.0</v>
      </c>
      <c r="N48" s="38" t="s">
        <v>13</v>
      </c>
      <c r="O48" s="39"/>
      <c r="P48" s="36">
        <v>0.6</v>
      </c>
      <c r="Q48" s="37">
        <v>0.0</v>
      </c>
      <c r="R48" s="38" t="s">
        <v>13</v>
      </c>
      <c r="S48" s="39"/>
      <c r="T48" s="41">
        <f>+P48+L48+H48+D48</f>
        <v>2</v>
      </c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</row>
    <row r="49" ht="32.25" customHeight="1">
      <c r="A49" s="17"/>
      <c r="B49" s="34" t="s">
        <v>51</v>
      </c>
      <c r="C49" s="35"/>
      <c r="D49" s="45">
        <v>244.91</v>
      </c>
      <c r="E49" s="37">
        <v>0.9847</v>
      </c>
      <c r="F49" s="37">
        <v>0.6566</v>
      </c>
      <c r="G49" s="24"/>
      <c r="H49" s="45">
        <v>520.0</v>
      </c>
      <c r="I49" s="37"/>
      <c r="J49" s="37"/>
      <c r="K49" s="24"/>
      <c r="L49" s="45">
        <v>609.5856</v>
      </c>
      <c r="M49" s="37">
        <v>0.0</v>
      </c>
      <c r="N49" s="37">
        <v>0.0</v>
      </c>
      <c r="O49" s="24"/>
      <c r="P49" s="45">
        <v>695.385024</v>
      </c>
      <c r="Q49" s="37">
        <v>0.0</v>
      </c>
      <c r="R49" s="37">
        <v>0.0</v>
      </c>
      <c r="S49" s="24"/>
      <c r="T49" s="43">
        <f t="shared" ref="T49:T50" si="3">+D49+H49+L49+P49</f>
        <v>2069.880624</v>
      </c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</row>
    <row r="50" ht="33.75" customHeight="1">
      <c r="A50" s="20" t="s">
        <v>52</v>
      </c>
      <c r="B50" s="8"/>
      <c r="C50" s="21"/>
      <c r="D50" s="22">
        <v>1344.71</v>
      </c>
      <c r="E50" s="23">
        <v>0.9999</v>
      </c>
      <c r="F50" s="23">
        <v>0.8925</v>
      </c>
      <c r="G50" s="24"/>
      <c r="H50" s="22">
        <f>+H53</f>
        <v>4265.450584</v>
      </c>
      <c r="I50" s="23"/>
      <c r="J50" s="23"/>
      <c r="K50" s="24"/>
      <c r="L50" s="22">
        <f>+L53</f>
        <v>0</v>
      </c>
      <c r="M50" s="23"/>
      <c r="N50" s="23"/>
      <c r="O50" s="24"/>
      <c r="P50" s="22" t="str">
        <f>+P53</f>
        <v/>
      </c>
      <c r="Q50" s="23"/>
      <c r="R50" s="23"/>
      <c r="S50" s="24"/>
      <c r="T50" s="25">
        <f t="shared" si="3"/>
        <v>5610.160584</v>
      </c>
      <c r="U50" s="26">
        <f>+T53</f>
        <v>5610.160584</v>
      </c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</row>
    <row r="51" ht="33.75" customHeight="1">
      <c r="A51" s="28" t="s">
        <v>9</v>
      </c>
      <c r="B51" s="29" t="s">
        <v>10</v>
      </c>
      <c r="C51" s="21"/>
      <c r="D51" s="30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8"/>
      <c r="S51" s="31"/>
      <c r="T51" s="32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</row>
    <row r="52" ht="39.75" customHeight="1">
      <c r="A52" s="33" t="s">
        <v>53</v>
      </c>
      <c r="B52" s="34" t="s">
        <v>12</v>
      </c>
      <c r="C52" s="35"/>
      <c r="D52" s="51">
        <v>1656.0</v>
      </c>
      <c r="E52" s="37">
        <v>1.0</v>
      </c>
      <c r="F52" s="38" t="s">
        <v>13</v>
      </c>
      <c r="G52" s="39"/>
      <c r="H52" s="51">
        <v>1800.0</v>
      </c>
      <c r="I52" s="37"/>
      <c r="J52" s="38" t="s">
        <v>13</v>
      </c>
      <c r="K52" s="39"/>
      <c r="L52" s="51">
        <v>1794.0</v>
      </c>
      <c r="M52" s="37">
        <v>0.0</v>
      </c>
      <c r="N52" s="38" t="s">
        <v>13</v>
      </c>
      <c r="O52" s="39"/>
      <c r="P52" s="51">
        <v>1750.0</v>
      </c>
      <c r="Q52" s="37">
        <v>0.0</v>
      </c>
      <c r="R52" s="38" t="s">
        <v>13</v>
      </c>
      <c r="S52" s="39"/>
      <c r="T52" s="41">
        <f>+P52+L52+H52+D52</f>
        <v>7000</v>
      </c>
      <c r="U52" s="26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</row>
    <row r="53" ht="39.75" customHeight="1">
      <c r="A53" s="17"/>
      <c r="B53" s="34" t="s">
        <v>54</v>
      </c>
      <c r="C53" s="35"/>
      <c r="D53" s="42">
        <v>1344.71</v>
      </c>
      <c r="E53" s="37">
        <v>0.9999</v>
      </c>
      <c r="F53" s="37">
        <v>0.8925</v>
      </c>
      <c r="G53" s="24"/>
      <c r="H53" s="45">
        <f>4265450584/1000000</f>
        <v>4265.450584</v>
      </c>
      <c r="I53" s="37"/>
      <c r="J53" s="37"/>
      <c r="K53" s="24"/>
      <c r="L53" s="37">
        <v>0.0</v>
      </c>
      <c r="M53" s="37">
        <v>0.0</v>
      </c>
      <c r="N53" s="37">
        <v>0.0</v>
      </c>
      <c r="O53" s="24"/>
      <c r="P53" s="42"/>
      <c r="Q53" s="37">
        <v>0.0</v>
      </c>
      <c r="R53" s="37">
        <v>0.0</v>
      </c>
      <c r="S53" s="24"/>
      <c r="T53" s="43">
        <f t="shared" ref="T53:T54" si="4">+D53+H53+L53+P53</f>
        <v>5610.160584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</row>
    <row r="54" ht="28.5" customHeight="1">
      <c r="A54" s="20" t="s">
        <v>55</v>
      </c>
      <c r="B54" s="8"/>
      <c r="C54" s="21"/>
      <c r="D54" s="47">
        <v>319.28</v>
      </c>
      <c r="E54" s="23">
        <v>0.9998</v>
      </c>
      <c r="F54" s="23">
        <v>0.6624</v>
      </c>
      <c r="G54" s="24"/>
      <c r="H54" s="47">
        <f>+H57</f>
        <v>485</v>
      </c>
      <c r="I54" s="23"/>
      <c r="J54" s="23"/>
      <c r="K54" s="24"/>
      <c r="L54" s="47">
        <f>+L57</f>
        <v>2971</v>
      </c>
      <c r="M54" s="23"/>
      <c r="N54" s="23"/>
      <c r="O54" s="24"/>
      <c r="P54" s="47">
        <f>+P57</f>
        <v>3090</v>
      </c>
      <c r="Q54" s="23"/>
      <c r="R54" s="23"/>
      <c r="S54" s="24"/>
      <c r="T54" s="25">
        <f t="shared" si="4"/>
        <v>6865.28</v>
      </c>
      <c r="U54" s="26">
        <f>+T57</f>
        <v>6865.28</v>
      </c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</row>
    <row r="55" ht="28.5" customHeight="1">
      <c r="A55" s="28" t="s">
        <v>9</v>
      </c>
      <c r="B55" s="29" t="s">
        <v>10</v>
      </c>
      <c r="C55" s="21"/>
      <c r="D55" s="30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8"/>
      <c r="S55" s="31"/>
      <c r="T55" s="32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</row>
    <row r="56" ht="30.0" customHeight="1">
      <c r="A56" s="33" t="s">
        <v>56</v>
      </c>
      <c r="B56" s="34" t="s">
        <v>12</v>
      </c>
      <c r="C56" s="35"/>
      <c r="D56" s="36">
        <v>0.4</v>
      </c>
      <c r="E56" s="37">
        <v>1.0</v>
      </c>
      <c r="F56" s="38" t="s">
        <v>13</v>
      </c>
      <c r="G56" s="39"/>
      <c r="H56" s="36">
        <v>1.2</v>
      </c>
      <c r="I56" s="37"/>
      <c r="J56" s="38" t="s">
        <v>13</v>
      </c>
      <c r="K56" s="39"/>
      <c r="L56" s="36">
        <v>1.2</v>
      </c>
      <c r="M56" s="37">
        <v>0.0</v>
      </c>
      <c r="N56" s="38" t="s">
        <v>13</v>
      </c>
      <c r="O56" s="39"/>
      <c r="P56" s="36">
        <v>1.2</v>
      </c>
      <c r="Q56" s="37">
        <v>0.0</v>
      </c>
      <c r="R56" s="38" t="s">
        <v>13</v>
      </c>
      <c r="S56" s="39"/>
      <c r="T56" s="41">
        <f>+P56+L56+H56+D56</f>
        <v>4</v>
      </c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</row>
    <row r="57" ht="30.0" customHeight="1">
      <c r="A57" s="17"/>
      <c r="B57" s="34" t="s">
        <v>57</v>
      </c>
      <c r="C57" s="35"/>
      <c r="D57" s="45">
        <v>319.28</v>
      </c>
      <c r="E57" s="37">
        <v>0.9998</v>
      </c>
      <c r="F57" s="37">
        <v>0.6624</v>
      </c>
      <c r="G57" s="24"/>
      <c r="H57" s="45">
        <v>485.0</v>
      </c>
      <c r="I57" s="37"/>
      <c r="J57" s="37"/>
      <c r="K57" s="24"/>
      <c r="L57" s="45">
        <v>2971.0</v>
      </c>
      <c r="M57" s="37">
        <v>0.0</v>
      </c>
      <c r="N57" s="37">
        <v>0.0</v>
      </c>
      <c r="O57" s="24"/>
      <c r="P57" s="45">
        <v>3090.0</v>
      </c>
      <c r="Q57" s="37">
        <v>0.0</v>
      </c>
      <c r="R57" s="37">
        <v>0.0</v>
      </c>
      <c r="S57" s="24"/>
      <c r="T57" s="43">
        <f>+D57+H57+L57+P57</f>
        <v>6865.28</v>
      </c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</row>
    <row r="58" ht="15.0" customHeight="1">
      <c r="A58" s="18" t="s">
        <v>58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</row>
    <row r="59" ht="15.0" customHeight="1">
      <c r="A59" s="19" t="s">
        <v>59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</row>
    <row r="60" ht="28.5" customHeight="1">
      <c r="A60" s="20" t="s">
        <v>60</v>
      </c>
      <c r="B60" s="8"/>
      <c r="C60" s="21"/>
      <c r="D60" s="22">
        <v>5028.47</v>
      </c>
      <c r="E60" s="23">
        <v>0.9494</v>
      </c>
      <c r="F60" s="23">
        <v>0.5802</v>
      </c>
      <c r="G60" s="24"/>
      <c r="H60" s="22">
        <f>+H63+H65</f>
        <v>7980.675</v>
      </c>
      <c r="I60" s="23"/>
      <c r="J60" s="23"/>
      <c r="K60" s="24"/>
      <c r="L60" s="22">
        <f>+L63+L65</f>
        <v>14280</v>
      </c>
      <c r="M60" s="23"/>
      <c r="N60" s="23"/>
      <c r="O60" s="24"/>
      <c r="P60" s="22">
        <f>+P63+P65</f>
        <v>14838</v>
      </c>
      <c r="Q60" s="23"/>
      <c r="R60" s="23"/>
      <c r="S60" s="24"/>
      <c r="T60" s="25">
        <f>+D60+H60+L60+P60</f>
        <v>42127.145</v>
      </c>
      <c r="U60" s="26">
        <f>+T63+T65</f>
        <v>42127.135</v>
      </c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</row>
    <row r="61" ht="28.5" customHeight="1">
      <c r="A61" s="28" t="s">
        <v>9</v>
      </c>
      <c r="B61" s="29" t="s">
        <v>61</v>
      </c>
      <c r="C61" s="21"/>
      <c r="D61" s="30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8"/>
      <c r="S61" s="31"/>
      <c r="T61" s="32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</row>
    <row r="62" ht="24.75" customHeight="1">
      <c r="A62" s="33" t="s">
        <v>62</v>
      </c>
      <c r="B62" s="34" t="s">
        <v>12</v>
      </c>
      <c r="C62" s="35"/>
      <c r="D62" s="36">
        <v>100.0</v>
      </c>
      <c r="E62" s="37">
        <v>1.0</v>
      </c>
      <c r="F62" s="38" t="s">
        <v>13</v>
      </c>
      <c r="G62" s="39"/>
      <c r="H62" s="36">
        <v>100.0</v>
      </c>
      <c r="I62" s="37"/>
      <c r="J62" s="38" t="s">
        <v>13</v>
      </c>
      <c r="K62" s="39"/>
      <c r="L62" s="36">
        <v>100.0</v>
      </c>
      <c r="M62" s="37">
        <v>0.0</v>
      </c>
      <c r="N62" s="38" t="s">
        <v>13</v>
      </c>
      <c r="O62" s="39"/>
      <c r="P62" s="36">
        <v>100.0</v>
      </c>
      <c r="Q62" s="37">
        <v>0.0</v>
      </c>
      <c r="R62" s="38" t="s">
        <v>13</v>
      </c>
      <c r="S62" s="39"/>
      <c r="T62" s="41">
        <f>+P62+L62+H62+D62</f>
        <v>400</v>
      </c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</row>
    <row r="63" ht="24.75" customHeight="1">
      <c r="A63" s="17"/>
      <c r="B63" s="34" t="s">
        <v>63</v>
      </c>
      <c r="C63" s="35"/>
      <c r="D63" s="42">
        <v>1561.05</v>
      </c>
      <c r="E63" s="37">
        <v>0.997</v>
      </c>
      <c r="F63" s="37">
        <v>0.8969</v>
      </c>
      <c r="G63" s="24"/>
      <c r="H63" s="45">
        <f>2938000000/1000000</f>
        <v>2938</v>
      </c>
      <c r="I63" s="37"/>
      <c r="J63" s="37"/>
      <c r="K63" s="24"/>
      <c r="L63" s="42">
        <v>3598.0</v>
      </c>
      <c r="M63" s="37">
        <v>0.0</v>
      </c>
      <c r="N63" s="37">
        <v>0.0</v>
      </c>
      <c r="O63" s="24"/>
      <c r="P63" s="42">
        <v>3754.0</v>
      </c>
      <c r="Q63" s="37">
        <v>0.0</v>
      </c>
      <c r="R63" s="37">
        <v>0.0</v>
      </c>
      <c r="S63" s="24"/>
      <c r="T63" s="43">
        <f>+D63+H63+L63+P63</f>
        <v>11851.05</v>
      </c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</row>
    <row r="64" ht="24.75" customHeight="1">
      <c r="A64" s="33" t="s">
        <v>64</v>
      </c>
      <c r="B64" s="34" t="s">
        <v>12</v>
      </c>
      <c r="C64" s="35"/>
      <c r="D64" s="36">
        <v>100.0</v>
      </c>
      <c r="E64" s="37">
        <v>1.0</v>
      </c>
      <c r="F64" s="38" t="s">
        <v>13</v>
      </c>
      <c r="G64" s="39"/>
      <c r="H64" s="36">
        <v>100.0</v>
      </c>
      <c r="I64" s="37"/>
      <c r="J64" s="38" t="s">
        <v>13</v>
      </c>
      <c r="K64" s="39"/>
      <c r="L64" s="36">
        <v>100.0</v>
      </c>
      <c r="M64" s="37">
        <v>0.0</v>
      </c>
      <c r="N64" s="38" t="s">
        <v>13</v>
      </c>
      <c r="O64" s="39"/>
      <c r="P64" s="36">
        <v>100.0</v>
      </c>
      <c r="Q64" s="37">
        <v>0.0</v>
      </c>
      <c r="R64" s="38" t="s">
        <v>13</v>
      </c>
      <c r="S64" s="39"/>
      <c r="T64" s="41">
        <f>+P64+L64+H64+D64</f>
        <v>400</v>
      </c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</row>
    <row r="65" ht="24.75" customHeight="1">
      <c r="A65" s="17"/>
      <c r="B65" s="34" t="s">
        <v>65</v>
      </c>
      <c r="C65" s="35"/>
      <c r="D65" s="42">
        <v>3467.41</v>
      </c>
      <c r="E65" s="37">
        <v>0.9279</v>
      </c>
      <c r="F65" s="37">
        <v>0.4377</v>
      </c>
      <c r="G65" s="24"/>
      <c r="H65" s="45">
        <f>5042675000/1000000</f>
        <v>5042.675</v>
      </c>
      <c r="I65" s="37"/>
      <c r="J65" s="37"/>
      <c r="K65" s="24"/>
      <c r="L65" s="42">
        <v>10682.0</v>
      </c>
      <c r="M65" s="37">
        <v>0.0</v>
      </c>
      <c r="N65" s="37">
        <v>0.0</v>
      </c>
      <c r="O65" s="24"/>
      <c r="P65" s="42">
        <v>11084.0</v>
      </c>
      <c r="Q65" s="37">
        <v>0.0</v>
      </c>
      <c r="R65" s="37">
        <v>0.0</v>
      </c>
      <c r="S65" s="24"/>
      <c r="T65" s="43">
        <f>+D65+H65+L65+P65</f>
        <v>30276.085</v>
      </c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</row>
    <row r="66" ht="15.0" customHeight="1">
      <c r="A66" s="52" t="s">
        <v>66</v>
      </c>
      <c r="B66" s="8"/>
      <c r="C66" s="53"/>
      <c r="D66" s="54">
        <f>+D60+D54+D50+D44+D38+D32+D22+D12+D6</f>
        <v>17678.27</v>
      </c>
      <c r="E66" s="55">
        <v>0.9623</v>
      </c>
      <c r="F66" s="55">
        <v>0.6299</v>
      </c>
      <c r="G66" s="24"/>
      <c r="H66" s="54">
        <f>+H60+H54+H50+H44+H38+H32+H22+H12+H6</f>
        <v>30378.487</v>
      </c>
      <c r="I66" s="55"/>
      <c r="J66" s="55"/>
      <c r="K66" s="24"/>
      <c r="L66" s="54">
        <f>+L60+L54+L50+L44+L38+L32+L22+L12+L6</f>
        <v>58975.60434</v>
      </c>
      <c r="M66" s="55"/>
      <c r="N66" s="55"/>
      <c r="O66" s="24"/>
      <c r="P66" s="54">
        <f>+P60+P54+P50+P44+P38+P32+P22+P12+P6</f>
        <v>46822.12934</v>
      </c>
      <c r="Q66" s="55"/>
      <c r="R66" s="55"/>
      <c r="S66" s="24"/>
      <c r="T66" s="56">
        <f t="shared" ref="T66:U66" si="5">+T60+T54+T50+T44+T38+T32+T22+T12+T6</f>
        <v>153854.4907</v>
      </c>
      <c r="U66" s="57">
        <f t="shared" si="5"/>
        <v>153854.4907</v>
      </c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58"/>
      <c r="U67" s="59">
        <f>+U66-T66</f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ht="12.75" customHeight="1">
      <c r="A68" s="2"/>
      <c r="B68" s="27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58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ht="12.75" customHeight="1">
      <c r="A69" s="2"/>
      <c r="B69" s="27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58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ht="12.75" customHeight="1">
      <c r="A70" s="2"/>
      <c r="B70" s="27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58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ht="12.75" customHeight="1">
      <c r="A71" s="2"/>
      <c r="B71" s="27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58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ht="12.75" customHeight="1">
      <c r="A72" s="2"/>
      <c r="B72" s="27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58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ht="12.75" customHeight="1">
      <c r="A73" s="2"/>
      <c r="B73" s="27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58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ht="12.75" customHeight="1">
      <c r="A74" s="2"/>
      <c r="B74" s="27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58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ht="12.75" customHeight="1">
      <c r="A75" s="2"/>
      <c r="B75" s="27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58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ht="12.75" customHeight="1">
      <c r="A76" s="2"/>
      <c r="B76" s="27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58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ht="12.75" customHeight="1">
      <c r="A77" s="2"/>
      <c r="B77" s="27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58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ht="12.75" customHeight="1">
      <c r="A78" s="2"/>
      <c r="B78" s="27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58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ht="12.75" customHeight="1">
      <c r="A79" s="2"/>
      <c r="B79" s="27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58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ht="12.75" customHeight="1">
      <c r="A80" s="2"/>
      <c r="B80" s="27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58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ht="12.75" customHeight="1">
      <c r="A81" s="2"/>
      <c r="B81" s="27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58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ht="12.75" customHeight="1">
      <c r="A82" s="2"/>
      <c r="B82" s="27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58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ht="12.75" customHeight="1">
      <c r="A83" s="2"/>
      <c r="B83" s="27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58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ht="12.75" customHeight="1">
      <c r="A84" s="2"/>
      <c r="B84" s="27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58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ht="12.75" customHeight="1">
      <c r="A85" s="2"/>
      <c r="B85" s="27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58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ht="12.75" customHeight="1">
      <c r="A86" s="2"/>
      <c r="B86" s="27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58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ht="12.75" customHeight="1">
      <c r="A87" s="2"/>
      <c r="B87" s="27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58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ht="12.75" customHeight="1">
      <c r="A88" s="2"/>
      <c r="B88" s="27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58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ht="12.75" customHeight="1">
      <c r="A89" s="2"/>
      <c r="B89" s="27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58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ht="12.75" customHeight="1">
      <c r="A90" s="2"/>
      <c r="B90" s="27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58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ht="12.75" customHeight="1">
      <c r="A91" s="2"/>
      <c r="B91" s="27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58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ht="12.75" customHeight="1">
      <c r="A92" s="2"/>
      <c r="B92" s="27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58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ht="12.75" customHeight="1">
      <c r="A93" s="2"/>
      <c r="B93" s="27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58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ht="12.75" customHeight="1">
      <c r="A94" s="2"/>
      <c r="B94" s="27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58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ht="12.75" customHeight="1">
      <c r="A95" s="2"/>
      <c r="B95" s="27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58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ht="12.75" customHeight="1">
      <c r="A96" s="2"/>
      <c r="B96" s="27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58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ht="12.75" customHeight="1">
      <c r="A97" s="2"/>
      <c r="B97" s="27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58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ht="12.75" customHeight="1">
      <c r="A98" s="2"/>
      <c r="B98" s="27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58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ht="12.75" customHeight="1">
      <c r="A99" s="2"/>
      <c r="B99" s="27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58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ht="12.75" customHeight="1">
      <c r="A100" s="2"/>
      <c r="B100" s="27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58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ht="12.75" customHeight="1">
      <c r="A101" s="2"/>
      <c r="B101" s="27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58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ht="12.75" customHeight="1">
      <c r="A102" s="2"/>
      <c r="B102" s="27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58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ht="12.75" customHeight="1">
      <c r="A103" s="2"/>
      <c r="B103" s="27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58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ht="12.75" customHeight="1">
      <c r="A104" s="2"/>
      <c r="B104" s="27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58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ht="12.75" customHeight="1">
      <c r="A105" s="2"/>
      <c r="B105" s="27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58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ht="12.75" customHeight="1">
      <c r="A106" s="2"/>
      <c r="B106" s="27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58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ht="12.75" customHeight="1">
      <c r="A107" s="2"/>
      <c r="B107" s="27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58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ht="12.75" customHeight="1">
      <c r="A108" s="2"/>
      <c r="B108" s="27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58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ht="12.75" customHeight="1">
      <c r="A109" s="2"/>
      <c r="B109" s="27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58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ht="12.75" customHeight="1">
      <c r="A110" s="2"/>
      <c r="B110" s="27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58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ht="12.75" customHeight="1">
      <c r="A111" s="2"/>
      <c r="B111" s="27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58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ht="12.75" customHeight="1">
      <c r="A112" s="2"/>
      <c r="B112" s="27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58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ht="12.75" customHeight="1">
      <c r="A113" s="2"/>
      <c r="B113" s="27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58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ht="12.75" customHeight="1">
      <c r="A114" s="2"/>
      <c r="B114" s="27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58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ht="12.75" customHeight="1">
      <c r="A115" s="2"/>
      <c r="B115" s="27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58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ht="12.75" customHeight="1">
      <c r="A116" s="2"/>
      <c r="B116" s="27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58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ht="12.75" customHeight="1">
      <c r="A117" s="2"/>
      <c r="B117" s="27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58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ht="12.75" customHeight="1">
      <c r="A118" s="2"/>
      <c r="B118" s="27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58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ht="12.75" customHeight="1">
      <c r="A119" s="2"/>
      <c r="B119" s="27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58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ht="12.75" customHeight="1">
      <c r="A120" s="2"/>
      <c r="B120" s="27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58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ht="12.75" customHeight="1">
      <c r="A121" s="2"/>
      <c r="B121" s="27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58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ht="12.75" customHeight="1">
      <c r="A122" s="2"/>
      <c r="B122" s="27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58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ht="12.75" customHeight="1">
      <c r="A123" s="2"/>
      <c r="B123" s="27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58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ht="12.75" customHeight="1">
      <c r="A124" s="2"/>
      <c r="B124" s="27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58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ht="12.75" customHeight="1">
      <c r="A125" s="2"/>
      <c r="B125" s="27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58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ht="12.75" customHeight="1">
      <c r="A126" s="2"/>
      <c r="B126" s="27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58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ht="12.75" customHeight="1">
      <c r="A127" s="2"/>
      <c r="B127" s="27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58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ht="12.75" customHeight="1">
      <c r="A128" s="2"/>
      <c r="B128" s="27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58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ht="12.75" customHeight="1">
      <c r="A129" s="2"/>
      <c r="B129" s="27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58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ht="12.75" customHeight="1">
      <c r="A130" s="2"/>
      <c r="B130" s="27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58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ht="12.75" customHeight="1">
      <c r="A131" s="2"/>
      <c r="B131" s="27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58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ht="12.75" customHeight="1">
      <c r="A132" s="2"/>
      <c r="B132" s="27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58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ht="12.75" customHeight="1">
      <c r="A133" s="2"/>
      <c r="B133" s="27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58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ht="12.75" customHeight="1">
      <c r="A134" s="2"/>
      <c r="B134" s="27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58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ht="12.75" customHeight="1">
      <c r="A135" s="2"/>
      <c r="B135" s="27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58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ht="12.75" customHeight="1">
      <c r="A136" s="2"/>
      <c r="B136" s="27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58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ht="12.75" customHeight="1">
      <c r="A137" s="2"/>
      <c r="B137" s="27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58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ht="12.75" customHeight="1">
      <c r="A138" s="2"/>
      <c r="B138" s="27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58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ht="12.75" customHeight="1">
      <c r="A139" s="2"/>
      <c r="B139" s="27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58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ht="12.75" customHeight="1">
      <c r="A140" s="2"/>
      <c r="B140" s="27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58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ht="12.75" customHeight="1">
      <c r="A141" s="2"/>
      <c r="B141" s="27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58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ht="12.75" customHeight="1">
      <c r="A142" s="2"/>
      <c r="B142" s="27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58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ht="12.75" customHeight="1">
      <c r="A143" s="2"/>
      <c r="B143" s="27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58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ht="12.75" customHeight="1">
      <c r="A144" s="2"/>
      <c r="B144" s="27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58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ht="12.75" customHeight="1">
      <c r="A145" s="2"/>
      <c r="B145" s="27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58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ht="12.75" customHeight="1">
      <c r="A146" s="2"/>
      <c r="B146" s="27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58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ht="12.75" customHeight="1">
      <c r="A147" s="2"/>
      <c r="B147" s="27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58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ht="12.75" customHeight="1">
      <c r="A148" s="2"/>
      <c r="B148" s="27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58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ht="12.75" customHeight="1">
      <c r="A149" s="2"/>
      <c r="B149" s="27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58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ht="12.75" customHeight="1">
      <c r="A150" s="2"/>
      <c r="B150" s="27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58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ht="12.75" customHeight="1">
      <c r="A151" s="2"/>
      <c r="B151" s="27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58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ht="12.75" customHeight="1">
      <c r="A152" s="2"/>
      <c r="B152" s="27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58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ht="12.75" customHeight="1">
      <c r="A153" s="2"/>
      <c r="B153" s="27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58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ht="12.75" customHeight="1">
      <c r="A154" s="2"/>
      <c r="B154" s="27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58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ht="12.75" customHeight="1">
      <c r="A155" s="2"/>
      <c r="B155" s="27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58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ht="12.75" customHeight="1">
      <c r="A156" s="2"/>
      <c r="B156" s="27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58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ht="12.75" customHeight="1">
      <c r="A157" s="2"/>
      <c r="B157" s="27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58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ht="12.75" customHeight="1">
      <c r="A158" s="2"/>
      <c r="B158" s="27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58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ht="12.75" customHeight="1">
      <c r="A159" s="2"/>
      <c r="B159" s="27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58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ht="12.75" customHeight="1">
      <c r="A160" s="2"/>
      <c r="B160" s="27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58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ht="12.75" customHeight="1">
      <c r="A161" s="2"/>
      <c r="B161" s="27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58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ht="12.75" customHeight="1">
      <c r="A162" s="2"/>
      <c r="B162" s="27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58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ht="12.75" customHeight="1">
      <c r="A163" s="2"/>
      <c r="B163" s="27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58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ht="12.75" customHeight="1">
      <c r="A164" s="2"/>
      <c r="B164" s="27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58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ht="12.75" customHeight="1">
      <c r="A165" s="2"/>
      <c r="B165" s="27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58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ht="12.75" customHeight="1">
      <c r="A166" s="2"/>
      <c r="B166" s="27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58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ht="12.75" customHeight="1">
      <c r="A167" s="2"/>
      <c r="B167" s="27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58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ht="12.75" customHeight="1">
      <c r="A168" s="2"/>
      <c r="B168" s="27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58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ht="12.75" customHeight="1">
      <c r="A169" s="2"/>
      <c r="B169" s="27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58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ht="12.75" customHeight="1">
      <c r="A170" s="2"/>
      <c r="B170" s="27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58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ht="12.75" customHeight="1">
      <c r="A171" s="2"/>
      <c r="B171" s="27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58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ht="12.75" customHeight="1">
      <c r="A172" s="2"/>
      <c r="B172" s="27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58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ht="12.75" customHeight="1">
      <c r="A173" s="2"/>
      <c r="B173" s="27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58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ht="12.75" customHeight="1">
      <c r="A174" s="2"/>
      <c r="B174" s="27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58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ht="12.75" customHeight="1">
      <c r="A175" s="2"/>
      <c r="B175" s="27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58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ht="12.75" customHeight="1">
      <c r="A176" s="2"/>
      <c r="B176" s="27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58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ht="12.75" customHeight="1">
      <c r="A177" s="2"/>
      <c r="B177" s="27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58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ht="12.75" customHeight="1">
      <c r="A178" s="2"/>
      <c r="B178" s="27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58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ht="12.75" customHeight="1">
      <c r="A179" s="2"/>
      <c r="B179" s="27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58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ht="12.75" customHeight="1">
      <c r="A180" s="2"/>
      <c r="B180" s="27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58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ht="12.75" customHeight="1">
      <c r="A181" s="2"/>
      <c r="B181" s="27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58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ht="12.75" customHeight="1">
      <c r="A182" s="2"/>
      <c r="B182" s="27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58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ht="12.75" customHeight="1">
      <c r="A183" s="2"/>
      <c r="B183" s="27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58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ht="12.75" customHeight="1">
      <c r="A184" s="2"/>
      <c r="B184" s="27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58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ht="12.75" customHeight="1">
      <c r="A185" s="2"/>
      <c r="B185" s="27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58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ht="12.75" customHeight="1">
      <c r="A186" s="2"/>
      <c r="B186" s="27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58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ht="12.75" customHeight="1">
      <c r="A187" s="2"/>
      <c r="B187" s="27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58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ht="12.75" customHeight="1">
      <c r="A188" s="2"/>
      <c r="B188" s="27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58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ht="12.75" customHeight="1">
      <c r="A189" s="2"/>
      <c r="B189" s="27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58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ht="12.75" customHeight="1">
      <c r="A190" s="2"/>
      <c r="B190" s="27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58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ht="12.75" customHeight="1">
      <c r="A191" s="2"/>
      <c r="B191" s="27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58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ht="12.75" customHeight="1">
      <c r="A192" s="2"/>
      <c r="B192" s="27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58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ht="12.75" customHeight="1">
      <c r="A193" s="2"/>
      <c r="B193" s="27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58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ht="12.75" customHeight="1">
      <c r="A194" s="2"/>
      <c r="B194" s="27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58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ht="12.75" customHeight="1">
      <c r="A195" s="2"/>
      <c r="B195" s="27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58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ht="12.75" customHeight="1">
      <c r="A196" s="2"/>
      <c r="B196" s="27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58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ht="12.75" customHeight="1">
      <c r="A197" s="2"/>
      <c r="B197" s="27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58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ht="12.75" customHeight="1">
      <c r="A198" s="2"/>
      <c r="B198" s="27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58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ht="12.75" customHeight="1">
      <c r="A199" s="2"/>
      <c r="B199" s="27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58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ht="12.75" customHeight="1">
      <c r="A200" s="2"/>
      <c r="B200" s="27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58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ht="12.75" customHeight="1">
      <c r="A201" s="2"/>
      <c r="B201" s="27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58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ht="12.75" customHeight="1">
      <c r="A202" s="2"/>
      <c r="B202" s="27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58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ht="12.75" customHeight="1">
      <c r="A203" s="2"/>
      <c r="B203" s="27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58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ht="12.75" customHeight="1">
      <c r="A204" s="2"/>
      <c r="B204" s="27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58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ht="12.75" customHeight="1">
      <c r="A205" s="2"/>
      <c r="B205" s="27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58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ht="12.75" customHeight="1">
      <c r="A206" s="2"/>
      <c r="B206" s="27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58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ht="12.75" customHeight="1">
      <c r="A207" s="2"/>
      <c r="B207" s="2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58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ht="12.75" customHeight="1">
      <c r="A208" s="2"/>
      <c r="B208" s="27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58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ht="12.75" customHeight="1">
      <c r="A209" s="2"/>
      <c r="B209" s="27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58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ht="12.75" customHeight="1">
      <c r="A210" s="2"/>
      <c r="B210" s="27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58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ht="12.75" customHeight="1">
      <c r="A211" s="2"/>
      <c r="B211" s="27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58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ht="12.75" customHeight="1">
      <c r="A212" s="2"/>
      <c r="B212" s="27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58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ht="12.75" customHeight="1">
      <c r="A213" s="2"/>
      <c r="B213" s="27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58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ht="12.75" customHeight="1">
      <c r="A214" s="2"/>
      <c r="B214" s="27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58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ht="12.75" customHeight="1">
      <c r="A215" s="2"/>
      <c r="B215" s="27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58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ht="12.75" customHeight="1">
      <c r="A216" s="2"/>
      <c r="B216" s="27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58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ht="12.75" customHeight="1">
      <c r="A217" s="2"/>
      <c r="B217" s="2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58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ht="12.75" customHeight="1">
      <c r="A218" s="2"/>
      <c r="B218" s="27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58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ht="12.75" customHeight="1">
      <c r="A219" s="2"/>
      <c r="B219" s="27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58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ht="12.75" customHeight="1">
      <c r="A220" s="2"/>
      <c r="B220" s="27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58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ht="12.75" customHeight="1">
      <c r="A221" s="2"/>
      <c r="B221" s="27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58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ht="12.75" customHeight="1">
      <c r="A222" s="2"/>
      <c r="B222" s="27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58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ht="12.75" customHeight="1">
      <c r="A223" s="2"/>
      <c r="B223" s="27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58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ht="12.75" customHeight="1">
      <c r="A224" s="2"/>
      <c r="B224" s="27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58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ht="12.75" customHeight="1">
      <c r="A225" s="2"/>
      <c r="B225" s="27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58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ht="12.75" customHeight="1">
      <c r="A226" s="2"/>
      <c r="B226" s="27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58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ht="12.75" customHeight="1">
      <c r="A227" s="2"/>
      <c r="B227" s="2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58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ht="12.75" customHeight="1">
      <c r="A228" s="2"/>
      <c r="B228" s="27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58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ht="12.75" customHeight="1">
      <c r="A229" s="2"/>
      <c r="B229" s="27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58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ht="12.75" customHeight="1">
      <c r="A230" s="2"/>
      <c r="B230" s="27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58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ht="12.75" customHeight="1">
      <c r="A231" s="2"/>
      <c r="B231" s="27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58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ht="12.75" customHeight="1">
      <c r="A232" s="2"/>
      <c r="B232" s="27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58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ht="12.75" customHeight="1">
      <c r="A233" s="2"/>
      <c r="B233" s="27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58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ht="12.75" customHeight="1">
      <c r="A234" s="2"/>
      <c r="B234" s="27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58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ht="12.75" customHeight="1">
      <c r="A235" s="2"/>
      <c r="B235" s="27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58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ht="12.75" customHeight="1">
      <c r="A236" s="2"/>
      <c r="B236" s="27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58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ht="12.75" customHeight="1">
      <c r="A237" s="2"/>
      <c r="B237" s="2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58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ht="12.75" customHeight="1">
      <c r="A238" s="2"/>
      <c r="B238" s="27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58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ht="12.75" customHeight="1">
      <c r="A239" s="2"/>
      <c r="B239" s="27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58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ht="12.75" customHeight="1">
      <c r="A240" s="2"/>
      <c r="B240" s="27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58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ht="12.75" customHeight="1">
      <c r="A241" s="2"/>
      <c r="B241" s="27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58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ht="12.75" customHeight="1">
      <c r="A242" s="2"/>
      <c r="B242" s="27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58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ht="12.75" customHeight="1">
      <c r="A243" s="2"/>
      <c r="B243" s="27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58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ht="12.75" customHeight="1">
      <c r="A244" s="2"/>
      <c r="B244" s="27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58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ht="12.75" customHeight="1">
      <c r="A245" s="2"/>
      <c r="B245" s="27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58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ht="12.75" customHeight="1">
      <c r="A246" s="2"/>
      <c r="B246" s="27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58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ht="12.75" customHeight="1">
      <c r="A247" s="2"/>
      <c r="B247" s="27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58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ht="12.75" customHeight="1">
      <c r="A248" s="2"/>
      <c r="B248" s="27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58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ht="12.75" customHeight="1">
      <c r="A249" s="2"/>
      <c r="B249" s="27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58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ht="12.75" customHeight="1">
      <c r="A250" s="2"/>
      <c r="B250" s="27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58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ht="12.75" customHeight="1">
      <c r="A251" s="2"/>
      <c r="B251" s="27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58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ht="12.75" customHeight="1">
      <c r="A252" s="2"/>
      <c r="B252" s="27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58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ht="12.75" customHeight="1">
      <c r="A253" s="2"/>
      <c r="B253" s="27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58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ht="12.75" customHeight="1">
      <c r="A254" s="2"/>
      <c r="B254" s="27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58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ht="12.75" customHeight="1">
      <c r="A255" s="2"/>
      <c r="B255" s="27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58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ht="12.75" customHeight="1">
      <c r="A256" s="2"/>
      <c r="B256" s="27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58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ht="12.75" customHeight="1">
      <c r="A257" s="2"/>
      <c r="B257" s="27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58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ht="12.75" customHeight="1">
      <c r="A258" s="2"/>
      <c r="B258" s="27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58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ht="12.75" customHeight="1">
      <c r="A259" s="2"/>
      <c r="B259" s="27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58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ht="12.75" customHeight="1">
      <c r="A260" s="2"/>
      <c r="B260" s="27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58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ht="12.75" customHeight="1">
      <c r="A261" s="2"/>
      <c r="B261" s="27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58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ht="12.75" customHeight="1">
      <c r="A262" s="2"/>
      <c r="B262" s="27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58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ht="12.75" customHeight="1">
      <c r="A263" s="2"/>
      <c r="B263" s="27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58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ht="12.75" customHeight="1">
      <c r="A264" s="2"/>
      <c r="B264" s="27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58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ht="12.75" customHeight="1">
      <c r="A265" s="2"/>
      <c r="B265" s="27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58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ht="12.75" customHeight="1">
      <c r="A266" s="2"/>
      <c r="B266" s="27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58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ht="12.75" customHeight="1">
      <c r="A267" s="2"/>
      <c r="B267" s="27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58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</row>
    <row r="913" ht="12.75" customHeight="1">
      <c r="B913" s="48"/>
      <c r="C913" s="60"/>
      <c r="D913" s="61"/>
      <c r="E913" s="61"/>
      <c r="F913" s="61"/>
      <c r="G913" s="60"/>
      <c r="H913" s="61"/>
      <c r="I913" s="61"/>
      <c r="J913" s="61"/>
      <c r="K913" s="60"/>
      <c r="L913" s="61"/>
      <c r="M913" s="61"/>
      <c r="N913" s="61"/>
      <c r="O913" s="60"/>
      <c r="P913" s="61"/>
      <c r="Q913" s="61"/>
      <c r="R913" s="61"/>
      <c r="S913" s="60"/>
      <c r="T913" s="58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</row>
    <row r="914" ht="12.75" customHeight="1">
      <c r="B914" s="48"/>
      <c r="C914" s="60"/>
      <c r="D914" s="61"/>
      <c r="E914" s="61"/>
      <c r="F914" s="61"/>
      <c r="G914" s="60"/>
      <c r="H914" s="61"/>
      <c r="I914" s="61"/>
      <c r="J914" s="61"/>
      <c r="K914" s="60"/>
      <c r="L914" s="61"/>
      <c r="M914" s="61"/>
      <c r="N914" s="61"/>
      <c r="O914" s="60"/>
      <c r="P914" s="61"/>
      <c r="Q914" s="61"/>
      <c r="R914" s="61"/>
      <c r="S914" s="60"/>
      <c r="T914" s="58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</row>
    <row r="915" ht="12.75" customHeight="1">
      <c r="B915" s="48"/>
      <c r="C915" s="60"/>
      <c r="D915" s="61"/>
      <c r="E915" s="61"/>
      <c r="F915" s="61"/>
      <c r="G915" s="60"/>
      <c r="H915" s="61"/>
      <c r="I915" s="61"/>
      <c r="J915" s="61"/>
      <c r="K915" s="60"/>
      <c r="L915" s="61"/>
      <c r="M915" s="61"/>
      <c r="N915" s="61"/>
      <c r="O915" s="60"/>
      <c r="P915" s="61"/>
      <c r="Q915" s="61"/>
      <c r="R915" s="61"/>
      <c r="S915" s="60"/>
      <c r="T915" s="58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</row>
    <row r="916" ht="12.75" customHeight="1">
      <c r="B916" s="48"/>
      <c r="C916" s="60"/>
      <c r="D916" s="61"/>
      <c r="E916" s="61"/>
      <c r="F916" s="61"/>
      <c r="G916" s="60"/>
      <c r="H916" s="61"/>
      <c r="I916" s="61"/>
      <c r="J916" s="61"/>
      <c r="K916" s="60"/>
      <c r="L916" s="61"/>
      <c r="M916" s="61"/>
      <c r="N916" s="61"/>
      <c r="O916" s="60"/>
      <c r="P916" s="61"/>
      <c r="Q916" s="61"/>
      <c r="R916" s="61"/>
      <c r="S916" s="60"/>
      <c r="T916" s="58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</row>
    <row r="917" ht="12.75" customHeight="1">
      <c r="B917" s="48"/>
      <c r="C917" s="60"/>
      <c r="D917" s="61"/>
      <c r="E917" s="61"/>
      <c r="F917" s="61"/>
      <c r="G917" s="60"/>
      <c r="H917" s="61"/>
      <c r="I917" s="61"/>
      <c r="J917" s="61"/>
      <c r="K917" s="60"/>
      <c r="L917" s="61"/>
      <c r="M917" s="61"/>
      <c r="N917" s="61"/>
      <c r="O917" s="60"/>
      <c r="P917" s="61"/>
      <c r="Q917" s="61"/>
      <c r="R917" s="61"/>
      <c r="S917" s="60"/>
      <c r="T917" s="58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</row>
    <row r="918" ht="12.75" customHeight="1">
      <c r="B918" s="48"/>
      <c r="C918" s="60"/>
      <c r="D918" s="61"/>
      <c r="E918" s="61"/>
      <c r="F918" s="61"/>
      <c r="G918" s="60"/>
      <c r="H918" s="61"/>
      <c r="I918" s="61"/>
      <c r="J918" s="61"/>
      <c r="K918" s="60"/>
      <c r="L918" s="61"/>
      <c r="M918" s="61"/>
      <c r="N918" s="61"/>
      <c r="O918" s="60"/>
      <c r="P918" s="61"/>
      <c r="Q918" s="61"/>
      <c r="R918" s="61"/>
      <c r="S918" s="60"/>
      <c r="T918" s="58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</row>
    <row r="919" ht="12.75" customHeight="1">
      <c r="B919" s="48"/>
      <c r="C919" s="60"/>
      <c r="D919" s="61"/>
      <c r="E919" s="61"/>
      <c r="F919" s="61"/>
      <c r="G919" s="60"/>
      <c r="H919" s="61"/>
      <c r="I919" s="61"/>
      <c r="J919" s="61"/>
      <c r="K919" s="60"/>
      <c r="L919" s="61"/>
      <c r="M919" s="61"/>
      <c r="N919" s="61"/>
      <c r="O919" s="60"/>
      <c r="P919" s="61"/>
      <c r="Q919" s="61"/>
      <c r="R919" s="61"/>
      <c r="S919" s="60"/>
      <c r="T919" s="58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</row>
    <row r="920" ht="12.75" customHeight="1">
      <c r="B920" s="48"/>
      <c r="C920" s="60"/>
      <c r="D920" s="61"/>
      <c r="E920" s="61"/>
      <c r="F920" s="61"/>
      <c r="G920" s="60"/>
      <c r="H920" s="61"/>
      <c r="I920" s="61"/>
      <c r="J920" s="61"/>
      <c r="K920" s="60"/>
      <c r="L920" s="61"/>
      <c r="M920" s="61"/>
      <c r="N920" s="61"/>
      <c r="O920" s="60"/>
      <c r="P920" s="61"/>
      <c r="Q920" s="61"/>
      <c r="R920" s="61"/>
      <c r="S920" s="60"/>
      <c r="T920" s="58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</row>
    <row r="921" ht="12.75" customHeight="1">
      <c r="B921" s="48"/>
      <c r="C921" s="60"/>
      <c r="D921" s="61"/>
      <c r="E921" s="61"/>
      <c r="F921" s="61"/>
      <c r="G921" s="60"/>
      <c r="H921" s="61"/>
      <c r="I921" s="61"/>
      <c r="J921" s="61"/>
      <c r="K921" s="60"/>
      <c r="L921" s="61"/>
      <c r="M921" s="61"/>
      <c r="N921" s="61"/>
      <c r="O921" s="60"/>
      <c r="P921" s="61"/>
      <c r="Q921" s="61"/>
      <c r="R921" s="61"/>
      <c r="S921" s="60"/>
      <c r="T921" s="58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</row>
    <row r="922" ht="12.75" customHeight="1">
      <c r="B922" s="48"/>
      <c r="C922" s="60"/>
      <c r="D922" s="61"/>
      <c r="E922" s="61"/>
      <c r="F922" s="61"/>
      <c r="G922" s="60"/>
      <c r="H922" s="61"/>
      <c r="I922" s="61"/>
      <c r="J922" s="61"/>
      <c r="K922" s="60"/>
      <c r="L922" s="61"/>
      <c r="M922" s="61"/>
      <c r="N922" s="61"/>
      <c r="O922" s="60"/>
      <c r="P922" s="61"/>
      <c r="Q922" s="61"/>
      <c r="R922" s="61"/>
      <c r="S922" s="60"/>
      <c r="T922" s="58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</row>
    <row r="923" ht="12.75" customHeight="1">
      <c r="B923" s="48"/>
      <c r="C923" s="60"/>
      <c r="D923" s="61"/>
      <c r="E923" s="61"/>
      <c r="F923" s="61"/>
      <c r="G923" s="60"/>
      <c r="H923" s="61"/>
      <c r="I923" s="61"/>
      <c r="J923" s="61"/>
      <c r="K923" s="60"/>
      <c r="L923" s="61"/>
      <c r="M923" s="61"/>
      <c r="N923" s="61"/>
      <c r="O923" s="60"/>
      <c r="P923" s="61"/>
      <c r="Q923" s="61"/>
      <c r="R923" s="61"/>
      <c r="S923" s="60"/>
      <c r="T923" s="58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</row>
    <row r="924" ht="12.75" customHeight="1">
      <c r="B924" s="48"/>
      <c r="C924" s="60"/>
      <c r="D924" s="61"/>
      <c r="E924" s="61"/>
      <c r="F924" s="61"/>
      <c r="G924" s="60"/>
      <c r="H924" s="61"/>
      <c r="I924" s="61"/>
      <c r="J924" s="61"/>
      <c r="K924" s="60"/>
      <c r="L924" s="61"/>
      <c r="M924" s="61"/>
      <c r="N924" s="61"/>
      <c r="O924" s="60"/>
      <c r="P924" s="61"/>
      <c r="Q924" s="61"/>
      <c r="R924" s="61"/>
      <c r="S924" s="60"/>
      <c r="T924" s="58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</row>
    <row r="925" ht="12.75" customHeight="1">
      <c r="B925" s="48"/>
      <c r="C925" s="60"/>
      <c r="D925" s="61"/>
      <c r="E925" s="61"/>
      <c r="F925" s="61"/>
      <c r="G925" s="60"/>
      <c r="H925" s="61"/>
      <c r="I925" s="61"/>
      <c r="J925" s="61"/>
      <c r="K925" s="60"/>
      <c r="L925" s="61"/>
      <c r="M925" s="61"/>
      <c r="N925" s="61"/>
      <c r="O925" s="60"/>
      <c r="P925" s="61"/>
      <c r="Q925" s="61"/>
      <c r="R925" s="61"/>
      <c r="S925" s="60"/>
      <c r="T925" s="58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</row>
    <row r="926" ht="12.75" customHeight="1">
      <c r="B926" s="48"/>
      <c r="C926" s="60"/>
      <c r="D926" s="61"/>
      <c r="E926" s="61"/>
      <c r="F926" s="61"/>
      <c r="G926" s="60"/>
      <c r="H926" s="61"/>
      <c r="I926" s="61"/>
      <c r="J926" s="61"/>
      <c r="K926" s="60"/>
      <c r="L926" s="61"/>
      <c r="M926" s="61"/>
      <c r="N926" s="61"/>
      <c r="O926" s="60"/>
      <c r="P926" s="61"/>
      <c r="Q926" s="61"/>
      <c r="R926" s="61"/>
      <c r="S926" s="60"/>
      <c r="T926" s="58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</row>
    <row r="927" ht="12.75" customHeight="1">
      <c r="B927" s="48"/>
      <c r="C927" s="60"/>
      <c r="D927" s="61"/>
      <c r="E927" s="61"/>
      <c r="F927" s="61"/>
      <c r="G927" s="60"/>
      <c r="H927" s="61"/>
      <c r="I927" s="61"/>
      <c r="J927" s="61"/>
      <c r="K927" s="60"/>
      <c r="L927" s="61"/>
      <c r="M927" s="61"/>
      <c r="N927" s="61"/>
      <c r="O927" s="60"/>
      <c r="P927" s="61"/>
      <c r="Q927" s="61"/>
      <c r="R927" s="61"/>
      <c r="S927" s="60"/>
      <c r="T927" s="58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</row>
    <row r="928" ht="12.75" customHeight="1">
      <c r="B928" s="48"/>
      <c r="C928" s="60"/>
      <c r="D928" s="61"/>
      <c r="E928" s="61"/>
      <c r="F928" s="61"/>
      <c r="G928" s="60"/>
      <c r="H928" s="61"/>
      <c r="I928" s="61"/>
      <c r="J928" s="61"/>
      <c r="K928" s="60"/>
      <c r="L928" s="61"/>
      <c r="M928" s="61"/>
      <c r="N928" s="61"/>
      <c r="O928" s="60"/>
      <c r="P928" s="61"/>
      <c r="Q928" s="61"/>
      <c r="R928" s="61"/>
      <c r="S928" s="60"/>
      <c r="T928" s="58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</row>
    <row r="929" ht="12.75" customHeight="1">
      <c r="B929" s="48"/>
      <c r="C929" s="60"/>
      <c r="D929" s="61"/>
      <c r="E929" s="61"/>
      <c r="F929" s="61"/>
      <c r="G929" s="60"/>
      <c r="H929" s="61"/>
      <c r="I929" s="61"/>
      <c r="J929" s="61"/>
      <c r="K929" s="60"/>
      <c r="L929" s="61"/>
      <c r="M929" s="61"/>
      <c r="N929" s="61"/>
      <c r="O929" s="60"/>
      <c r="P929" s="61"/>
      <c r="Q929" s="61"/>
      <c r="R929" s="61"/>
      <c r="S929" s="60"/>
      <c r="T929" s="58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</row>
    <row r="930" ht="12.75" customHeight="1">
      <c r="B930" s="48"/>
      <c r="C930" s="60"/>
      <c r="D930" s="61"/>
      <c r="E930" s="61"/>
      <c r="F930" s="61"/>
      <c r="G930" s="60"/>
      <c r="H930" s="61"/>
      <c r="I930" s="61"/>
      <c r="J930" s="61"/>
      <c r="K930" s="60"/>
      <c r="L930" s="61"/>
      <c r="M930" s="61"/>
      <c r="N930" s="61"/>
      <c r="O930" s="60"/>
      <c r="P930" s="61"/>
      <c r="Q930" s="61"/>
      <c r="R930" s="61"/>
      <c r="S930" s="60"/>
      <c r="T930" s="58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</row>
    <row r="931" ht="12.75" customHeight="1">
      <c r="B931" s="48"/>
      <c r="C931" s="60"/>
      <c r="D931" s="61"/>
      <c r="E931" s="61"/>
      <c r="F931" s="61"/>
      <c r="G931" s="60"/>
      <c r="H931" s="61"/>
      <c r="I931" s="61"/>
      <c r="J931" s="61"/>
      <c r="K931" s="60"/>
      <c r="L931" s="61"/>
      <c r="M931" s="61"/>
      <c r="N931" s="61"/>
      <c r="O931" s="60"/>
      <c r="P931" s="61"/>
      <c r="Q931" s="61"/>
      <c r="R931" s="61"/>
      <c r="S931" s="60"/>
      <c r="T931" s="58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</row>
    <row r="932" ht="12.75" customHeight="1">
      <c r="B932" s="48"/>
      <c r="C932" s="60"/>
      <c r="D932" s="61"/>
      <c r="E932" s="61"/>
      <c r="F932" s="61"/>
      <c r="G932" s="60"/>
      <c r="H932" s="61"/>
      <c r="I932" s="61"/>
      <c r="J932" s="61"/>
      <c r="K932" s="60"/>
      <c r="L932" s="61"/>
      <c r="M932" s="61"/>
      <c r="N932" s="61"/>
      <c r="O932" s="60"/>
      <c r="P932" s="61"/>
      <c r="Q932" s="61"/>
      <c r="R932" s="61"/>
      <c r="S932" s="60"/>
      <c r="T932" s="58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</row>
    <row r="933" ht="12.75" customHeight="1">
      <c r="B933" s="48"/>
      <c r="C933" s="60"/>
      <c r="D933" s="61"/>
      <c r="E933" s="61"/>
      <c r="F933" s="61"/>
      <c r="G933" s="60"/>
      <c r="H933" s="61"/>
      <c r="I933" s="61"/>
      <c r="J933" s="61"/>
      <c r="K933" s="60"/>
      <c r="L933" s="61"/>
      <c r="M933" s="61"/>
      <c r="N933" s="61"/>
      <c r="O933" s="60"/>
      <c r="P933" s="61"/>
      <c r="Q933" s="61"/>
      <c r="R933" s="61"/>
      <c r="S933" s="60"/>
      <c r="T933" s="58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</row>
    <row r="934" ht="12.75" customHeight="1">
      <c r="B934" s="48"/>
      <c r="C934" s="60"/>
      <c r="D934" s="61"/>
      <c r="E934" s="61"/>
      <c r="F934" s="61"/>
      <c r="G934" s="60"/>
      <c r="H934" s="61"/>
      <c r="I934" s="61"/>
      <c r="J934" s="61"/>
      <c r="K934" s="60"/>
      <c r="L934" s="61"/>
      <c r="M934" s="61"/>
      <c r="N934" s="61"/>
      <c r="O934" s="60"/>
      <c r="P934" s="61"/>
      <c r="Q934" s="61"/>
      <c r="R934" s="61"/>
      <c r="S934" s="60"/>
      <c r="T934" s="58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</row>
    <row r="935" ht="12.75" customHeight="1">
      <c r="B935" s="48"/>
      <c r="C935" s="60"/>
      <c r="D935" s="61"/>
      <c r="E935" s="61"/>
      <c r="F935" s="61"/>
      <c r="G935" s="60"/>
      <c r="H935" s="61"/>
      <c r="I935" s="61"/>
      <c r="J935" s="61"/>
      <c r="K935" s="60"/>
      <c r="L935" s="61"/>
      <c r="M935" s="61"/>
      <c r="N935" s="61"/>
      <c r="O935" s="60"/>
      <c r="P935" s="61"/>
      <c r="Q935" s="61"/>
      <c r="R935" s="61"/>
      <c r="S935" s="60"/>
      <c r="T935" s="58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</row>
    <row r="936" ht="12.75" customHeight="1">
      <c r="B936" s="48"/>
      <c r="C936" s="60"/>
      <c r="D936" s="61"/>
      <c r="E936" s="61"/>
      <c r="F936" s="61"/>
      <c r="G936" s="60"/>
      <c r="H936" s="61"/>
      <c r="I936" s="61"/>
      <c r="J936" s="61"/>
      <c r="K936" s="60"/>
      <c r="L936" s="61"/>
      <c r="M936" s="61"/>
      <c r="N936" s="61"/>
      <c r="O936" s="60"/>
      <c r="P936" s="61"/>
      <c r="Q936" s="61"/>
      <c r="R936" s="61"/>
      <c r="S936" s="60"/>
      <c r="T936" s="58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</row>
    <row r="937" ht="12.75" customHeight="1">
      <c r="B937" s="48"/>
      <c r="C937" s="60"/>
      <c r="D937" s="61"/>
      <c r="E937" s="61"/>
      <c r="F937" s="61"/>
      <c r="G937" s="60"/>
      <c r="H937" s="61"/>
      <c r="I937" s="61"/>
      <c r="J937" s="61"/>
      <c r="K937" s="60"/>
      <c r="L937" s="61"/>
      <c r="M937" s="61"/>
      <c r="N937" s="61"/>
      <c r="O937" s="60"/>
      <c r="P937" s="61"/>
      <c r="Q937" s="61"/>
      <c r="R937" s="61"/>
      <c r="S937" s="60"/>
      <c r="T937" s="58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</row>
    <row r="938" ht="12.75" customHeight="1">
      <c r="B938" s="48"/>
      <c r="C938" s="60"/>
      <c r="D938" s="61"/>
      <c r="E938" s="61"/>
      <c r="F938" s="61"/>
      <c r="G938" s="60"/>
      <c r="H938" s="61"/>
      <c r="I938" s="61"/>
      <c r="J938" s="61"/>
      <c r="K938" s="60"/>
      <c r="L938" s="61"/>
      <c r="M938" s="61"/>
      <c r="N938" s="61"/>
      <c r="O938" s="60"/>
      <c r="P938" s="61"/>
      <c r="Q938" s="61"/>
      <c r="R938" s="61"/>
      <c r="S938" s="60"/>
      <c r="T938" s="58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</row>
    <row r="939" ht="12.75" customHeight="1">
      <c r="B939" s="48"/>
      <c r="C939" s="60"/>
      <c r="D939" s="61"/>
      <c r="E939" s="61"/>
      <c r="F939" s="61"/>
      <c r="G939" s="60"/>
      <c r="H939" s="61"/>
      <c r="I939" s="61"/>
      <c r="J939" s="61"/>
      <c r="K939" s="60"/>
      <c r="L939" s="61"/>
      <c r="M939" s="61"/>
      <c r="N939" s="61"/>
      <c r="O939" s="60"/>
      <c r="P939" s="61"/>
      <c r="Q939" s="61"/>
      <c r="R939" s="61"/>
      <c r="S939" s="60"/>
      <c r="T939" s="58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</row>
    <row r="940" ht="12.75" customHeight="1">
      <c r="B940" s="48"/>
      <c r="C940" s="60"/>
      <c r="D940" s="61"/>
      <c r="E940" s="61"/>
      <c r="F940" s="61"/>
      <c r="G940" s="60"/>
      <c r="H940" s="61"/>
      <c r="I940" s="61"/>
      <c r="J940" s="61"/>
      <c r="K940" s="60"/>
      <c r="L940" s="61"/>
      <c r="M940" s="61"/>
      <c r="N940" s="61"/>
      <c r="O940" s="60"/>
      <c r="P940" s="61"/>
      <c r="Q940" s="61"/>
      <c r="R940" s="61"/>
      <c r="S940" s="60"/>
      <c r="T940" s="58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</row>
    <row r="941" ht="12.75" customHeight="1">
      <c r="B941" s="48"/>
      <c r="C941" s="60"/>
      <c r="D941" s="61"/>
      <c r="E941" s="61"/>
      <c r="F941" s="61"/>
      <c r="G941" s="60"/>
      <c r="H941" s="61"/>
      <c r="I941" s="61"/>
      <c r="J941" s="61"/>
      <c r="K941" s="60"/>
      <c r="L941" s="61"/>
      <c r="M941" s="61"/>
      <c r="N941" s="61"/>
      <c r="O941" s="60"/>
      <c r="P941" s="61"/>
      <c r="Q941" s="61"/>
      <c r="R941" s="61"/>
      <c r="S941" s="60"/>
      <c r="T941" s="58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</row>
    <row r="942" ht="12.75" customHeight="1">
      <c r="B942" s="48"/>
      <c r="C942" s="60"/>
      <c r="D942" s="61"/>
      <c r="E942" s="61"/>
      <c r="F942" s="61"/>
      <c r="G942" s="60"/>
      <c r="H942" s="61"/>
      <c r="I942" s="61"/>
      <c r="J942" s="61"/>
      <c r="K942" s="60"/>
      <c r="L942" s="61"/>
      <c r="M942" s="61"/>
      <c r="N942" s="61"/>
      <c r="O942" s="60"/>
      <c r="P942" s="61"/>
      <c r="Q942" s="61"/>
      <c r="R942" s="61"/>
      <c r="S942" s="60"/>
      <c r="T942" s="58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</row>
    <row r="943" ht="12.75" customHeight="1">
      <c r="B943" s="48"/>
      <c r="C943" s="60"/>
      <c r="D943" s="61"/>
      <c r="E943" s="61"/>
      <c r="F943" s="61"/>
      <c r="G943" s="60"/>
      <c r="H943" s="61"/>
      <c r="I943" s="61"/>
      <c r="J943" s="61"/>
      <c r="K943" s="60"/>
      <c r="L943" s="61"/>
      <c r="M943" s="61"/>
      <c r="N943" s="61"/>
      <c r="O943" s="60"/>
      <c r="P943" s="61"/>
      <c r="Q943" s="61"/>
      <c r="R943" s="61"/>
      <c r="S943" s="60"/>
      <c r="T943" s="58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</row>
    <row r="944" ht="12.75" customHeight="1">
      <c r="B944" s="48"/>
      <c r="C944" s="60"/>
      <c r="D944" s="61"/>
      <c r="E944" s="61"/>
      <c r="F944" s="61"/>
      <c r="G944" s="60"/>
      <c r="H944" s="61"/>
      <c r="I944" s="61"/>
      <c r="J944" s="61"/>
      <c r="K944" s="60"/>
      <c r="L944" s="61"/>
      <c r="M944" s="61"/>
      <c r="N944" s="61"/>
      <c r="O944" s="60"/>
      <c r="P944" s="61"/>
      <c r="Q944" s="61"/>
      <c r="R944" s="61"/>
      <c r="S944" s="60"/>
      <c r="T944" s="58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</row>
    <row r="945" ht="12.75" customHeight="1">
      <c r="B945" s="48"/>
      <c r="C945" s="60"/>
      <c r="D945" s="61"/>
      <c r="E945" s="61"/>
      <c r="F945" s="61"/>
      <c r="G945" s="60"/>
      <c r="H945" s="61"/>
      <c r="I945" s="61"/>
      <c r="J945" s="61"/>
      <c r="K945" s="60"/>
      <c r="L945" s="61"/>
      <c r="M945" s="61"/>
      <c r="N945" s="61"/>
      <c r="O945" s="60"/>
      <c r="P945" s="61"/>
      <c r="Q945" s="61"/>
      <c r="R945" s="61"/>
      <c r="S945" s="60"/>
      <c r="T945" s="58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</row>
    <row r="946" ht="12.75" customHeight="1">
      <c r="B946" s="48"/>
      <c r="C946" s="60"/>
      <c r="D946" s="61"/>
      <c r="E946" s="61"/>
      <c r="F946" s="61"/>
      <c r="G946" s="60"/>
      <c r="H946" s="61"/>
      <c r="I946" s="61"/>
      <c r="J946" s="61"/>
      <c r="K946" s="60"/>
      <c r="L946" s="61"/>
      <c r="M946" s="61"/>
      <c r="N946" s="61"/>
      <c r="O946" s="60"/>
      <c r="P946" s="61"/>
      <c r="Q946" s="61"/>
      <c r="R946" s="61"/>
      <c r="S946" s="60"/>
      <c r="T946" s="58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</row>
    <row r="947" ht="12.75" customHeight="1">
      <c r="B947" s="48"/>
      <c r="C947" s="60"/>
      <c r="D947" s="61"/>
      <c r="E947" s="61"/>
      <c r="F947" s="61"/>
      <c r="G947" s="60"/>
      <c r="H947" s="61"/>
      <c r="I947" s="61"/>
      <c r="J947" s="61"/>
      <c r="K947" s="60"/>
      <c r="L947" s="61"/>
      <c r="M947" s="61"/>
      <c r="N947" s="61"/>
      <c r="O947" s="60"/>
      <c r="P947" s="61"/>
      <c r="Q947" s="61"/>
      <c r="R947" s="61"/>
      <c r="S947" s="60"/>
      <c r="T947" s="58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</row>
    <row r="948" ht="12.75" customHeight="1">
      <c r="B948" s="48"/>
      <c r="C948" s="60"/>
      <c r="D948" s="61"/>
      <c r="E948" s="61"/>
      <c r="F948" s="61"/>
      <c r="G948" s="60"/>
      <c r="H948" s="61"/>
      <c r="I948" s="61"/>
      <c r="J948" s="61"/>
      <c r="K948" s="60"/>
      <c r="L948" s="61"/>
      <c r="M948" s="61"/>
      <c r="N948" s="61"/>
      <c r="O948" s="60"/>
      <c r="P948" s="61"/>
      <c r="Q948" s="61"/>
      <c r="R948" s="61"/>
      <c r="S948" s="60"/>
      <c r="T948" s="58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</row>
    <row r="949" ht="12.75" customHeight="1">
      <c r="B949" s="48"/>
      <c r="C949" s="60"/>
      <c r="D949" s="61"/>
      <c r="E949" s="61"/>
      <c r="F949" s="61"/>
      <c r="G949" s="60"/>
      <c r="H949" s="61"/>
      <c r="I949" s="61"/>
      <c r="J949" s="61"/>
      <c r="K949" s="60"/>
      <c r="L949" s="61"/>
      <c r="M949" s="61"/>
      <c r="N949" s="61"/>
      <c r="O949" s="60"/>
      <c r="P949" s="61"/>
      <c r="Q949" s="61"/>
      <c r="R949" s="61"/>
      <c r="S949" s="60"/>
      <c r="T949" s="58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</row>
    <row r="950" ht="12.75" customHeight="1">
      <c r="B950" s="48"/>
      <c r="C950" s="60"/>
      <c r="D950" s="61"/>
      <c r="E950" s="61"/>
      <c r="F950" s="61"/>
      <c r="G950" s="60"/>
      <c r="H950" s="61"/>
      <c r="I950" s="61"/>
      <c r="J950" s="61"/>
      <c r="K950" s="60"/>
      <c r="L950" s="61"/>
      <c r="M950" s="61"/>
      <c r="N950" s="61"/>
      <c r="O950" s="60"/>
      <c r="P950" s="61"/>
      <c r="Q950" s="61"/>
      <c r="R950" s="61"/>
      <c r="S950" s="60"/>
      <c r="T950" s="58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</row>
    <row r="951" ht="12.75" customHeight="1">
      <c r="B951" s="48"/>
      <c r="C951" s="60"/>
      <c r="D951" s="61"/>
      <c r="E951" s="61"/>
      <c r="F951" s="61"/>
      <c r="G951" s="60"/>
      <c r="H951" s="61"/>
      <c r="I951" s="61"/>
      <c r="J951" s="61"/>
      <c r="K951" s="60"/>
      <c r="L951" s="61"/>
      <c r="M951" s="61"/>
      <c r="N951" s="61"/>
      <c r="O951" s="60"/>
      <c r="P951" s="61"/>
      <c r="Q951" s="61"/>
      <c r="R951" s="61"/>
      <c r="S951" s="60"/>
      <c r="T951" s="58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</row>
    <row r="952" ht="12.75" customHeight="1">
      <c r="B952" s="48"/>
      <c r="C952" s="60"/>
      <c r="D952" s="61"/>
      <c r="E952" s="61"/>
      <c r="F952" s="61"/>
      <c r="G952" s="60"/>
      <c r="H952" s="61"/>
      <c r="I952" s="61"/>
      <c r="J952" s="61"/>
      <c r="K952" s="60"/>
      <c r="L952" s="61"/>
      <c r="M952" s="61"/>
      <c r="N952" s="61"/>
      <c r="O952" s="60"/>
      <c r="P952" s="61"/>
      <c r="Q952" s="61"/>
      <c r="R952" s="61"/>
      <c r="S952" s="60"/>
      <c r="T952" s="58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</row>
    <row r="953" ht="12.75" customHeight="1">
      <c r="B953" s="48"/>
      <c r="C953" s="60"/>
      <c r="D953" s="61"/>
      <c r="E953" s="61"/>
      <c r="F953" s="61"/>
      <c r="G953" s="60"/>
      <c r="H953" s="61"/>
      <c r="I953" s="61"/>
      <c r="J953" s="61"/>
      <c r="K953" s="60"/>
      <c r="L953" s="61"/>
      <c r="M953" s="61"/>
      <c r="N953" s="61"/>
      <c r="O953" s="60"/>
      <c r="P953" s="61"/>
      <c r="Q953" s="61"/>
      <c r="R953" s="61"/>
      <c r="S953" s="60"/>
      <c r="T953" s="58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</row>
    <row r="954" ht="12.75" customHeight="1">
      <c r="B954" s="48"/>
      <c r="C954" s="60"/>
      <c r="D954" s="61"/>
      <c r="E954" s="61"/>
      <c r="F954" s="61"/>
      <c r="G954" s="60"/>
      <c r="H954" s="61"/>
      <c r="I954" s="61"/>
      <c r="J954" s="61"/>
      <c r="K954" s="60"/>
      <c r="L954" s="61"/>
      <c r="M954" s="61"/>
      <c r="N954" s="61"/>
      <c r="O954" s="60"/>
      <c r="P954" s="61"/>
      <c r="Q954" s="61"/>
      <c r="R954" s="61"/>
      <c r="S954" s="60"/>
      <c r="T954" s="58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</row>
    <row r="955" ht="12.75" customHeight="1">
      <c r="B955" s="48"/>
      <c r="C955" s="60"/>
      <c r="D955" s="61"/>
      <c r="E955" s="61"/>
      <c r="F955" s="61"/>
      <c r="G955" s="60"/>
      <c r="H955" s="61"/>
      <c r="I955" s="61"/>
      <c r="J955" s="61"/>
      <c r="K955" s="60"/>
      <c r="L955" s="61"/>
      <c r="M955" s="61"/>
      <c r="N955" s="61"/>
      <c r="O955" s="60"/>
      <c r="P955" s="61"/>
      <c r="Q955" s="61"/>
      <c r="R955" s="61"/>
      <c r="S955" s="60"/>
      <c r="T955" s="58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</row>
    <row r="956" ht="12.75" customHeight="1">
      <c r="B956" s="48"/>
      <c r="C956" s="60"/>
      <c r="D956" s="61"/>
      <c r="E956" s="61"/>
      <c r="F956" s="61"/>
      <c r="G956" s="60"/>
      <c r="H956" s="61"/>
      <c r="I956" s="61"/>
      <c r="J956" s="61"/>
      <c r="K956" s="60"/>
      <c r="L956" s="61"/>
      <c r="M956" s="61"/>
      <c r="N956" s="61"/>
      <c r="O956" s="60"/>
      <c r="P956" s="61"/>
      <c r="Q956" s="61"/>
      <c r="R956" s="61"/>
      <c r="S956" s="60"/>
      <c r="T956" s="58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</row>
    <row r="957" ht="12.75" customHeight="1">
      <c r="B957" s="48"/>
      <c r="C957" s="60"/>
      <c r="D957" s="61"/>
      <c r="E957" s="61"/>
      <c r="F957" s="61"/>
      <c r="G957" s="60"/>
      <c r="H957" s="61"/>
      <c r="I957" s="61"/>
      <c r="J957" s="61"/>
      <c r="K957" s="60"/>
      <c r="L957" s="61"/>
      <c r="M957" s="61"/>
      <c r="N957" s="61"/>
      <c r="O957" s="60"/>
      <c r="P957" s="61"/>
      <c r="Q957" s="61"/>
      <c r="R957" s="61"/>
      <c r="S957" s="60"/>
      <c r="T957" s="58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</row>
    <row r="958" ht="12.75" customHeight="1">
      <c r="B958" s="48"/>
      <c r="C958" s="60"/>
      <c r="D958" s="61"/>
      <c r="E958" s="61"/>
      <c r="F958" s="61"/>
      <c r="G958" s="60"/>
      <c r="H958" s="61"/>
      <c r="I958" s="61"/>
      <c r="J958" s="61"/>
      <c r="K958" s="60"/>
      <c r="L958" s="61"/>
      <c r="M958" s="61"/>
      <c r="N958" s="61"/>
      <c r="O958" s="60"/>
      <c r="P958" s="61"/>
      <c r="Q958" s="61"/>
      <c r="R958" s="61"/>
      <c r="S958" s="60"/>
      <c r="T958" s="58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</row>
    <row r="959" ht="12.75" customHeight="1">
      <c r="B959" s="48"/>
      <c r="C959" s="60"/>
      <c r="D959" s="61"/>
      <c r="E959" s="61"/>
      <c r="F959" s="61"/>
      <c r="G959" s="60"/>
      <c r="H959" s="61"/>
      <c r="I959" s="61"/>
      <c r="J959" s="61"/>
      <c r="K959" s="60"/>
      <c r="L959" s="61"/>
      <c r="M959" s="61"/>
      <c r="N959" s="61"/>
      <c r="O959" s="60"/>
      <c r="P959" s="61"/>
      <c r="Q959" s="61"/>
      <c r="R959" s="61"/>
      <c r="S959" s="60"/>
      <c r="T959" s="58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</row>
    <row r="960" ht="12.75" customHeight="1">
      <c r="B960" s="48"/>
      <c r="C960" s="60"/>
      <c r="D960" s="61"/>
      <c r="E960" s="61"/>
      <c r="F960" s="61"/>
      <c r="G960" s="60"/>
      <c r="H960" s="61"/>
      <c r="I960" s="61"/>
      <c r="J960" s="61"/>
      <c r="K960" s="60"/>
      <c r="L960" s="61"/>
      <c r="M960" s="61"/>
      <c r="N960" s="61"/>
      <c r="O960" s="60"/>
      <c r="P960" s="61"/>
      <c r="Q960" s="61"/>
      <c r="R960" s="61"/>
      <c r="S960" s="60"/>
      <c r="T960" s="58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</row>
    <row r="961" ht="12.75" customHeight="1">
      <c r="B961" s="48"/>
      <c r="C961" s="60"/>
      <c r="D961" s="61"/>
      <c r="E961" s="61"/>
      <c r="F961" s="61"/>
      <c r="G961" s="60"/>
      <c r="H961" s="61"/>
      <c r="I961" s="61"/>
      <c r="J961" s="61"/>
      <c r="K961" s="60"/>
      <c r="L961" s="61"/>
      <c r="M961" s="61"/>
      <c r="N961" s="61"/>
      <c r="O961" s="60"/>
      <c r="P961" s="61"/>
      <c r="Q961" s="61"/>
      <c r="R961" s="61"/>
      <c r="S961" s="60"/>
      <c r="T961" s="58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</row>
    <row r="962" ht="12.75" customHeight="1">
      <c r="B962" s="48"/>
      <c r="C962" s="60"/>
      <c r="D962" s="61"/>
      <c r="E962" s="61"/>
      <c r="F962" s="61"/>
      <c r="G962" s="60"/>
      <c r="H962" s="61"/>
      <c r="I962" s="61"/>
      <c r="J962" s="61"/>
      <c r="K962" s="60"/>
      <c r="L962" s="61"/>
      <c r="M962" s="61"/>
      <c r="N962" s="61"/>
      <c r="O962" s="60"/>
      <c r="P962" s="61"/>
      <c r="Q962" s="61"/>
      <c r="R962" s="61"/>
      <c r="S962" s="60"/>
      <c r="T962" s="58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</row>
    <row r="963" ht="12.75" customHeight="1">
      <c r="B963" s="48"/>
      <c r="C963" s="60"/>
      <c r="D963" s="61"/>
      <c r="E963" s="61"/>
      <c r="F963" s="61"/>
      <c r="G963" s="60"/>
      <c r="H963" s="61"/>
      <c r="I963" s="61"/>
      <c r="J963" s="61"/>
      <c r="K963" s="60"/>
      <c r="L963" s="61"/>
      <c r="M963" s="61"/>
      <c r="N963" s="61"/>
      <c r="O963" s="60"/>
      <c r="P963" s="61"/>
      <c r="Q963" s="61"/>
      <c r="R963" s="61"/>
      <c r="S963" s="60"/>
      <c r="T963" s="58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</row>
    <row r="964" ht="12.75" customHeight="1">
      <c r="B964" s="48"/>
      <c r="C964" s="60"/>
      <c r="D964" s="61"/>
      <c r="E964" s="61"/>
      <c r="F964" s="61"/>
      <c r="G964" s="60"/>
      <c r="H964" s="61"/>
      <c r="I964" s="61"/>
      <c r="J964" s="61"/>
      <c r="K964" s="60"/>
      <c r="L964" s="61"/>
      <c r="M964" s="61"/>
      <c r="N964" s="61"/>
      <c r="O964" s="60"/>
      <c r="P964" s="61"/>
      <c r="Q964" s="61"/>
      <c r="R964" s="61"/>
      <c r="S964" s="60"/>
      <c r="T964" s="58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</row>
    <row r="965" ht="12.75" customHeight="1">
      <c r="B965" s="48"/>
      <c r="C965" s="60"/>
      <c r="D965" s="61"/>
      <c r="E965" s="61"/>
      <c r="F965" s="61"/>
      <c r="G965" s="60"/>
      <c r="H965" s="61"/>
      <c r="I965" s="61"/>
      <c r="J965" s="61"/>
      <c r="K965" s="60"/>
      <c r="L965" s="61"/>
      <c r="M965" s="61"/>
      <c r="N965" s="61"/>
      <c r="O965" s="60"/>
      <c r="P965" s="61"/>
      <c r="Q965" s="61"/>
      <c r="R965" s="61"/>
      <c r="S965" s="60"/>
      <c r="T965" s="58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</row>
    <row r="966" ht="12.75" customHeight="1">
      <c r="B966" s="48"/>
      <c r="C966" s="60"/>
      <c r="D966" s="61"/>
      <c r="E966" s="61"/>
      <c r="F966" s="61"/>
      <c r="G966" s="60"/>
      <c r="H966" s="61"/>
      <c r="I966" s="61"/>
      <c r="J966" s="61"/>
      <c r="K966" s="60"/>
      <c r="L966" s="61"/>
      <c r="M966" s="61"/>
      <c r="N966" s="61"/>
      <c r="O966" s="60"/>
      <c r="P966" s="61"/>
      <c r="Q966" s="61"/>
      <c r="R966" s="61"/>
      <c r="S966" s="60"/>
      <c r="T966" s="58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</row>
    <row r="967" ht="12.75" customHeight="1">
      <c r="B967" s="48"/>
      <c r="C967" s="60"/>
      <c r="D967" s="61"/>
      <c r="E967" s="61"/>
      <c r="F967" s="61"/>
      <c r="G967" s="60"/>
      <c r="H967" s="61"/>
      <c r="I967" s="61"/>
      <c r="J967" s="61"/>
      <c r="K967" s="60"/>
      <c r="L967" s="61"/>
      <c r="M967" s="61"/>
      <c r="N967" s="61"/>
      <c r="O967" s="60"/>
      <c r="P967" s="61"/>
      <c r="Q967" s="61"/>
      <c r="R967" s="61"/>
      <c r="S967" s="60"/>
      <c r="T967" s="58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</row>
    <row r="968" ht="12.75" customHeight="1">
      <c r="B968" s="48"/>
      <c r="C968" s="60"/>
      <c r="D968" s="61"/>
      <c r="E968" s="61"/>
      <c r="F968" s="61"/>
      <c r="G968" s="60"/>
      <c r="H968" s="61"/>
      <c r="I968" s="61"/>
      <c r="J968" s="61"/>
      <c r="K968" s="60"/>
      <c r="L968" s="61"/>
      <c r="M968" s="61"/>
      <c r="N968" s="61"/>
      <c r="O968" s="60"/>
      <c r="P968" s="61"/>
      <c r="Q968" s="61"/>
      <c r="R968" s="61"/>
      <c r="S968" s="60"/>
      <c r="T968" s="58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</row>
    <row r="969" ht="12.75" customHeight="1">
      <c r="B969" s="48"/>
      <c r="C969" s="60"/>
      <c r="D969" s="61"/>
      <c r="E969" s="61"/>
      <c r="F969" s="61"/>
      <c r="G969" s="60"/>
      <c r="H969" s="61"/>
      <c r="I969" s="61"/>
      <c r="J969" s="61"/>
      <c r="K969" s="60"/>
      <c r="L969" s="61"/>
      <c r="M969" s="61"/>
      <c r="N969" s="61"/>
      <c r="O969" s="60"/>
      <c r="P969" s="61"/>
      <c r="Q969" s="61"/>
      <c r="R969" s="61"/>
      <c r="S969" s="60"/>
      <c r="T969" s="58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</row>
    <row r="970" ht="12.75" customHeight="1">
      <c r="B970" s="48"/>
      <c r="C970" s="60"/>
      <c r="D970" s="61"/>
      <c r="E970" s="61"/>
      <c r="F970" s="61"/>
      <c r="G970" s="60"/>
      <c r="H970" s="61"/>
      <c r="I970" s="61"/>
      <c r="J970" s="61"/>
      <c r="K970" s="60"/>
      <c r="L970" s="61"/>
      <c r="M970" s="61"/>
      <c r="N970" s="61"/>
      <c r="O970" s="60"/>
      <c r="P970" s="61"/>
      <c r="Q970" s="61"/>
      <c r="R970" s="61"/>
      <c r="S970" s="60"/>
      <c r="T970" s="58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</row>
    <row r="971" ht="12.75" customHeight="1">
      <c r="B971" s="48"/>
      <c r="C971" s="60"/>
      <c r="D971" s="61"/>
      <c r="E971" s="61"/>
      <c r="F971" s="61"/>
      <c r="G971" s="60"/>
      <c r="H971" s="61"/>
      <c r="I971" s="61"/>
      <c r="J971" s="61"/>
      <c r="K971" s="60"/>
      <c r="L971" s="61"/>
      <c r="M971" s="61"/>
      <c r="N971" s="61"/>
      <c r="O971" s="60"/>
      <c r="P971" s="61"/>
      <c r="Q971" s="61"/>
      <c r="R971" s="61"/>
      <c r="S971" s="60"/>
      <c r="T971" s="58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</row>
    <row r="972" ht="12.75" customHeight="1">
      <c r="B972" s="48"/>
      <c r="C972" s="60"/>
      <c r="D972" s="61"/>
      <c r="E972" s="61"/>
      <c r="F972" s="61"/>
      <c r="G972" s="60"/>
      <c r="H972" s="61"/>
      <c r="I972" s="61"/>
      <c r="J972" s="61"/>
      <c r="K972" s="60"/>
      <c r="L972" s="61"/>
      <c r="M972" s="61"/>
      <c r="N972" s="61"/>
      <c r="O972" s="60"/>
      <c r="P972" s="61"/>
      <c r="Q972" s="61"/>
      <c r="R972" s="61"/>
      <c r="S972" s="60"/>
      <c r="T972" s="58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</row>
    <row r="973" ht="12.75" customHeight="1">
      <c r="B973" s="48"/>
      <c r="C973" s="60"/>
      <c r="D973" s="61"/>
      <c r="E973" s="61"/>
      <c r="F973" s="61"/>
      <c r="G973" s="60"/>
      <c r="H973" s="61"/>
      <c r="I973" s="61"/>
      <c r="J973" s="61"/>
      <c r="K973" s="60"/>
      <c r="L973" s="61"/>
      <c r="M973" s="61"/>
      <c r="N973" s="61"/>
      <c r="O973" s="60"/>
      <c r="P973" s="61"/>
      <c r="Q973" s="61"/>
      <c r="R973" s="61"/>
      <c r="S973" s="60"/>
      <c r="T973" s="58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</row>
    <row r="974" ht="12.75" customHeight="1">
      <c r="B974" s="48"/>
      <c r="C974" s="60"/>
      <c r="D974" s="61"/>
      <c r="E974" s="61"/>
      <c r="F974" s="61"/>
      <c r="G974" s="60"/>
      <c r="H974" s="61"/>
      <c r="I974" s="61"/>
      <c r="J974" s="61"/>
      <c r="K974" s="60"/>
      <c r="L974" s="61"/>
      <c r="M974" s="61"/>
      <c r="N974" s="61"/>
      <c r="O974" s="60"/>
      <c r="P974" s="61"/>
      <c r="Q974" s="61"/>
      <c r="R974" s="61"/>
      <c r="S974" s="60"/>
      <c r="T974" s="58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</row>
    <row r="975" ht="12.75" customHeight="1">
      <c r="B975" s="48"/>
      <c r="C975" s="60"/>
      <c r="D975" s="61"/>
      <c r="E975" s="61"/>
      <c r="F975" s="61"/>
      <c r="G975" s="60"/>
      <c r="H975" s="61"/>
      <c r="I975" s="61"/>
      <c r="J975" s="61"/>
      <c r="K975" s="60"/>
      <c r="L975" s="61"/>
      <c r="M975" s="61"/>
      <c r="N975" s="61"/>
      <c r="O975" s="60"/>
      <c r="P975" s="61"/>
      <c r="Q975" s="61"/>
      <c r="R975" s="61"/>
      <c r="S975" s="60"/>
      <c r="T975" s="58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</row>
    <row r="976" ht="12.75" customHeight="1">
      <c r="B976" s="48"/>
      <c r="C976" s="60"/>
      <c r="D976" s="61"/>
      <c r="E976" s="61"/>
      <c r="F976" s="61"/>
      <c r="G976" s="60"/>
      <c r="H976" s="61"/>
      <c r="I976" s="61"/>
      <c r="J976" s="61"/>
      <c r="K976" s="60"/>
      <c r="L976" s="61"/>
      <c r="M976" s="61"/>
      <c r="N976" s="61"/>
      <c r="O976" s="60"/>
      <c r="P976" s="61"/>
      <c r="Q976" s="61"/>
      <c r="R976" s="61"/>
      <c r="S976" s="60"/>
      <c r="T976" s="58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</row>
    <row r="977" ht="12.75" customHeight="1">
      <c r="B977" s="48"/>
      <c r="C977" s="60"/>
      <c r="D977" s="61"/>
      <c r="E977" s="61"/>
      <c r="F977" s="61"/>
      <c r="G977" s="60"/>
      <c r="H977" s="61"/>
      <c r="I977" s="61"/>
      <c r="J977" s="61"/>
      <c r="K977" s="60"/>
      <c r="L977" s="61"/>
      <c r="M977" s="61"/>
      <c r="N977" s="61"/>
      <c r="O977" s="60"/>
      <c r="P977" s="61"/>
      <c r="Q977" s="61"/>
      <c r="R977" s="61"/>
      <c r="S977" s="60"/>
      <c r="T977" s="58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</row>
    <row r="978" ht="12.75" customHeight="1">
      <c r="B978" s="48"/>
      <c r="C978" s="60"/>
      <c r="D978" s="61"/>
      <c r="E978" s="61"/>
      <c r="F978" s="61"/>
      <c r="G978" s="60"/>
      <c r="H978" s="61"/>
      <c r="I978" s="61"/>
      <c r="J978" s="61"/>
      <c r="K978" s="60"/>
      <c r="L978" s="61"/>
      <c r="M978" s="61"/>
      <c r="N978" s="61"/>
      <c r="O978" s="60"/>
      <c r="P978" s="61"/>
      <c r="Q978" s="61"/>
      <c r="R978" s="61"/>
      <c r="S978" s="60"/>
      <c r="T978" s="58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</row>
    <row r="979" ht="12.75" customHeight="1">
      <c r="B979" s="48"/>
      <c r="C979" s="60"/>
      <c r="D979" s="61"/>
      <c r="E979" s="61"/>
      <c r="F979" s="61"/>
      <c r="G979" s="60"/>
      <c r="H979" s="61"/>
      <c r="I979" s="61"/>
      <c r="J979" s="61"/>
      <c r="K979" s="60"/>
      <c r="L979" s="61"/>
      <c r="M979" s="61"/>
      <c r="N979" s="61"/>
      <c r="O979" s="60"/>
      <c r="P979" s="61"/>
      <c r="Q979" s="61"/>
      <c r="R979" s="61"/>
      <c r="S979" s="60"/>
      <c r="T979" s="58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</row>
    <row r="980" ht="12.75" customHeight="1">
      <c r="B980" s="48"/>
      <c r="C980" s="60"/>
      <c r="D980" s="61"/>
      <c r="E980" s="61"/>
      <c r="F980" s="61"/>
      <c r="G980" s="60"/>
      <c r="H980" s="61"/>
      <c r="I980" s="61"/>
      <c r="J980" s="61"/>
      <c r="K980" s="60"/>
      <c r="L980" s="61"/>
      <c r="M980" s="61"/>
      <c r="N980" s="61"/>
      <c r="O980" s="60"/>
      <c r="P980" s="61"/>
      <c r="Q980" s="61"/>
      <c r="R980" s="61"/>
      <c r="S980" s="60"/>
      <c r="T980" s="58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</row>
    <row r="981" ht="12.75" customHeight="1">
      <c r="B981" s="48"/>
      <c r="C981" s="60"/>
      <c r="D981" s="61"/>
      <c r="E981" s="61"/>
      <c r="F981" s="61"/>
      <c r="G981" s="60"/>
      <c r="H981" s="61"/>
      <c r="I981" s="61"/>
      <c r="J981" s="61"/>
      <c r="K981" s="60"/>
      <c r="L981" s="61"/>
      <c r="M981" s="61"/>
      <c r="N981" s="61"/>
      <c r="O981" s="60"/>
      <c r="P981" s="61"/>
      <c r="Q981" s="61"/>
      <c r="R981" s="61"/>
      <c r="S981" s="60"/>
      <c r="T981" s="58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</row>
    <row r="982" ht="12.75" customHeight="1">
      <c r="B982" s="48"/>
      <c r="C982" s="60"/>
      <c r="D982" s="61"/>
      <c r="E982" s="61"/>
      <c r="F982" s="61"/>
      <c r="G982" s="60"/>
      <c r="H982" s="61"/>
      <c r="I982" s="61"/>
      <c r="J982" s="61"/>
      <c r="K982" s="60"/>
      <c r="L982" s="61"/>
      <c r="M982" s="61"/>
      <c r="N982" s="61"/>
      <c r="O982" s="60"/>
      <c r="P982" s="61"/>
      <c r="Q982" s="61"/>
      <c r="R982" s="61"/>
      <c r="S982" s="60"/>
      <c r="T982" s="58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</row>
    <row r="983" ht="12.75" customHeight="1">
      <c r="B983" s="48"/>
      <c r="C983" s="60"/>
      <c r="D983" s="61"/>
      <c r="E983" s="61"/>
      <c r="F983" s="61"/>
      <c r="G983" s="60"/>
      <c r="H983" s="61"/>
      <c r="I983" s="61"/>
      <c r="J983" s="61"/>
      <c r="K983" s="60"/>
      <c r="L983" s="61"/>
      <c r="M983" s="61"/>
      <c r="N983" s="61"/>
      <c r="O983" s="60"/>
      <c r="P983" s="61"/>
      <c r="Q983" s="61"/>
      <c r="R983" s="61"/>
      <c r="S983" s="60"/>
      <c r="T983" s="58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</row>
    <row r="984" ht="12.75" customHeight="1">
      <c r="B984" s="48"/>
      <c r="C984" s="60"/>
      <c r="D984" s="61"/>
      <c r="E984" s="61"/>
      <c r="F984" s="61"/>
      <c r="G984" s="60"/>
      <c r="H984" s="61"/>
      <c r="I984" s="61"/>
      <c r="J984" s="61"/>
      <c r="K984" s="60"/>
      <c r="L984" s="61"/>
      <c r="M984" s="61"/>
      <c r="N984" s="61"/>
      <c r="O984" s="60"/>
      <c r="P984" s="61"/>
      <c r="Q984" s="61"/>
      <c r="R984" s="61"/>
      <c r="S984" s="60"/>
      <c r="T984" s="58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</row>
    <row r="985" ht="12.75" customHeight="1">
      <c r="B985" s="48"/>
      <c r="C985" s="60"/>
      <c r="D985" s="61"/>
      <c r="E985" s="61"/>
      <c r="F985" s="61"/>
      <c r="G985" s="60"/>
      <c r="H985" s="61"/>
      <c r="I985" s="61"/>
      <c r="J985" s="61"/>
      <c r="K985" s="60"/>
      <c r="L985" s="61"/>
      <c r="M985" s="61"/>
      <c r="N985" s="61"/>
      <c r="O985" s="60"/>
      <c r="P985" s="61"/>
      <c r="Q985" s="61"/>
      <c r="R985" s="61"/>
      <c r="S985" s="60"/>
      <c r="T985" s="58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</row>
    <row r="986" ht="12.75" customHeight="1">
      <c r="B986" s="48"/>
      <c r="C986" s="60"/>
      <c r="D986" s="61"/>
      <c r="E986" s="61"/>
      <c r="F986" s="61"/>
      <c r="G986" s="60"/>
      <c r="H986" s="61"/>
      <c r="I986" s="61"/>
      <c r="J986" s="61"/>
      <c r="K986" s="60"/>
      <c r="L986" s="61"/>
      <c r="M986" s="61"/>
      <c r="N986" s="61"/>
      <c r="O986" s="60"/>
      <c r="P986" s="61"/>
      <c r="Q986" s="61"/>
      <c r="R986" s="61"/>
      <c r="S986" s="60"/>
      <c r="T986" s="58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</row>
    <row r="987" ht="12.75" customHeight="1">
      <c r="B987" s="48"/>
      <c r="C987" s="60"/>
      <c r="D987" s="61"/>
      <c r="E987" s="61"/>
      <c r="F987" s="61"/>
      <c r="G987" s="60"/>
      <c r="H987" s="61"/>
      <c r="I987" s="61"/>
      <c r="J987" s="61"/>
      <c r="K987" s="60"/>
      <c r="L987" s="61"/>
      <c r="M987" s="61"/>
      <c r="N987" s="61"/>
      <c r="O987" s="60"/>
      <c r="P987" s="61"/>
      <c r="Q987" s="61"/>
      <c r="R987" s="61"/>
      <c r="S987" s="60"/>
      <c r="T987" s="58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</row>
    <row r="988" ht="12.75" customHeight="1">
      <c r="B988" s="48"/>
      <c r="C988" s="60"/>
      <c r="D988" s="61"/>
      <c r="E988" s="61"/>
      <c r="F988" s="61"/>
      <c r="G988" s="60"/>
      <c r="H988" s="61"/>
      <c r="I988" s="61"/>
      <c r="J988" s="61"/>
      <c r="K988" s="60"/>
      <c r="L988" s="61"/>
      <c r="M988" s="61"/>
      <c r="N988" s="61"/>
      <c r="O988" s="60"/>
      <c r="P988" s="61"/>
      <c r="Q988" s="61"/>
      <c r="R988" s="61"/>
      <c r="S988" s="60"/>
      <c r="T988" s="58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</row>
    <row r="989" ht="12.75" customHeight="1">
      <c r="B989" s="48"/>
      <c r="C989" s="60"/>
      <c r="D989" s="61"/>
      <c r="E989" s="61"/>
      <c r="F989" s="61"/>
      <c r="G989" s="60"/>
      <c r="H989" s="61"/>
      <c r="I989" s="61"/>
      <c r="J989" s="61"/>
      <c r="K989" s="60"/>
      <c r="L989" s="61"/>
      <c r="M989" s="61"/>
      <c r="N989" s="61"/>
      <c r="O989" s="60"/>
      <c r="P989" s="61"/>
      <c r="Q989" s="61"/>
      <c r="R989" s="61"/>
      <c r="S989" s="60"/>
      <c r="T989" s="58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</row>
    <row r="990" ht="12.75" customHeight="1">
      <c r="B990" s="48"/>
      <c r="C990" s="60"/>
      <c r="D990" s="61"/>
      <c r="E990" s="61"/>
      <c r="F990" s="61"/>
      <c r="G990" s="60"/>
      <c r="H990" s="61"/>
      <c r="I990" s="61"/>
      <c r="J990" s="61"/>
      <c r="K990" s="60"/>
      <c r="L990" s="61"/>
      <c r="M990" s="61"/>
      <c r="N990" s="61"/>
      <c r="O990" s="60"/>
      <c r="P990" s="61"/>
      <c r="Q990" s="61"/>
      <c r="R990" s="61"/>
      <c r="S990" s="60"/>
      <c r="T990" s="58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</row>
    <row r="991" ht="12.75" customHeight="1">
      <c r="B991" s="48"/>
      <c r="C991" s="60"/>
      <c r="D991" s="61"/>
      <c r="E991" s="61"/>
      <c r="F991" s="61"/>
      <c r="G991" s="60"/>
      <c r="H991" s="61"/>
      <c r="I991" s="61"/>
      <c r="J991" s="61"/>
      <c r="K991" s="60"/>
      <c r="L991" s="61"/>
      <c r="M991" s="61"/>
      <c r="N991" s="61"/>
      <c r="O991" s="60"/>
      <c r="P991" s="61"/>
      <c r="Q991" s="61"/>
      <c r="R991" s="61"/>
      <c r="S991" s="60"/>
      <c r="T991" s="58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</row>
    <row r="992" ht="12.75" customHeight="1">
      <c r="B992" s="48"/>
      <c r="C992" s="60"/>
      <c r="D992" s="61"/>
      <c r="E992" s="61"/>
      <c r="F992" s="61"/>
      <c r="G992" s="60"/>
      <c r="H992" s="61"/>
      <c r="I992" s="61"/>
      <c r="J992" s="61"/>
      <c r="K992" s="60"/>
      <c r="L992" s="61"/>
      <c r="M992" s="61"/>
      <c r="N992" s="61"/>
      <c r="O992" s="60"/>
      <c r="P992" s="61"/>
      <c r="Q992" s="61"/>
      <c r="R992" s="61"/>
      <c r="S992" s="60"/>
      <c r="T992" s="58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</row>
    <row r="993" ht="12.75" customHeight="1">
      <c r="B993" s="48"/>
      <c r="C993" s="60"/>
      <c r="D993" s="61"/>
      <c r="E993" s="61"/>
      <c r="F993" s="61"/>
      <c r="G993" s="60"/>
      <c r="H993" s="61"/>
      <c r="I993" s="61"/>
      <c r="J993" s="61"/>
      <c r="K993" s="60"/>
      <c r="L993" s="61"/>
      <c r="M993" s="61"/>
      <c r="N993" s="61"/>
      <c r="O993" s="60"/>
      <c r="P993" s="61"/>
      <c r="Q993" s="61"/>
      <c r="R993" s="61"/>
      <c r="S993" s="60"/>
      <c r="T993" s="58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</row>
    <row r="994" ht="12.75" customHeight="1">
      <c r="B994" s="48"/>
      <c r="C994" s="60"/>
      <c r="D994" s="61"/>
      <c r="E994" s="61"/>
      <c r="F994" s="61"/>
      <c r="G994" s="60"/>
      <c r="H994" s="61"/>
      <c r="I994" s="61"/>
      <c r="J994" s="61"/>
      <c r="K994" s="60"/>
      <c r="L994" s="61"/>
      <c r="M994" s="61"/>
      <c r="N994" s="61"/>
      <c r="O994" s="60"/>
      <c r="P994" s="61"/>
      <c r="Q994" s="61"/>
      <c r="R994" s="61"/>
      <c r="S994" s="60"/>
      <c r="T994" s="58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</row>
    <row r="995" ht="12.75" customHeight="1">
      <c r="B995" s="48"/>
      <c r="C995" s="60"/>
      <c r="D995" s="61"/>
      <c r="E995" s="61"/>
      <c r="F995" s="61"/>
      <c r="G995" s="60"/>
      <c r="H995" s="61"/>
      <c r="I995" s="61"/>
      <c r="J995" s="61"/>
      <c r="K995" s="60"/>
      <c r="L995" s="61"/>
      <c r="M995" s="61"/>
      <c r="N995" s="61"/>
      <c r="O995" s="60"/>
      <c r="P995" s="61"/>
      <c r="Q995" s="61"/>
      <c r="R995" s="61"/>
      <c r="S995" s="60"/>
      <c r="T995" s="58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</row>
    <row r="996" ht="12.75" customHeight="1">
      <c r="B996" s="48"/>
      <c r="C996" s="60"/>
      <c r="D996" s="61"/>
      <c r="E996" s="61"/>
      <c r="F996" s="61"/>
      <c r="G996" s="60"/>
      <c r="H996" s="61"/>
      <c r="I996" s="61"/>
      <c r="J996" s="61"/>
      <c r="K996" s="60"/>
      <c r="L996" s="61"/>
      <c r="M996" s="61"/>
      <c r="N996" s="61"/>
      <c r="O996" s="60"/>
      <c r="P996" s="61"/>
      <c r="Q996" s="61"/>
      <c r="R996" s="61"/>
      <c r="S996" s="60"/>
      <c r="T996" s="58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</row>
    <row r="997" ht="12.75" customHeight="1">
      <c r="B997" s="48"/>
      <c r="C997" s="60"/>
      <c r="D997" s="61"/>
      <c r="E997" s="61"/>
      <c r="F997" s="61"/>
      <c r="G997" s="60"/>
      <c r="H997" s="61"/>
      <c r="I997" s="61"/>
      <c r="J997" s="61"/>
      <c r="K997" s="60"/>
      <c r="L997" s="61"/>
      <c r="M997" s="61"/>
      <c r="N997" s="61"/>
      <c r="O997" s="60"/>
      <c r="P997" s="61"/>
      <c r="Q997" s="61"/>
      <c r="R997" s="61"/>
      <c r="S997" s="60"/>
      <c r="T997" s="58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</row>
    <row r="998" ht="12.75" customHeight="1">
      <c r="B998" s="48"/>
      <c r="C998" s="60"/>
      <c r="D998" s="61"/>
      <c r="E998" s="61"/>
      <c r="F998" s="61"/>
      <c r="G998" s="60"/>
      <c r="H998" s="61"/>
      <c r="I998" s="61"/>
      <c r="J998" s="61"/>
      <c r="K998" s="60"/>
      <c r="L998" s="61"/>
      <c r="M998" s="61"/>
      <c r="N998" s="61"/>
      <c r="O998" s="60"/>
      <c r="P998" s="61"/>
      <c r="Q998" s="61"/>
      <c r="R998" s="61"/>
      <c r="S998" s="60"/>
      <c r="T998" s="58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</row>
    <row r="999" ht="12.75" customHeight="1">
      <c r="B999" s="48"/>
      <c r="C999" s="60"/>
      <c r="D999" s="61"/>
      <c r="E999" s="61"/>
      <c r="F999" s="61"/>
      <c r="G999" s="60"/>
      <c r="H999" s="61"/>
      <c r="I999" s="61"/>
      <c r="J999" s="61"/>
      <c r="K999" s="60"/>
      <c r="L999" s="61"/>
      <c r="M999" s="61"/>
      <c r="N999" s="61"/>
      <c r="O999" s="60"/>
      <c r="P999" s="61"/>
      <c r="Q999" s="61"/>
      <c r="R999" s="61"/>
      <c r="S999" s="60"/>
      <c r="T999" s="58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</row>
    <row r="1000" ht="12.75" customHeight="1">
      <c r="B1000" s="48"/>
      <c r="C1000" s="60"/>
      <c r="D1000" s="61"/>
      <c r="E1000" s="61"/>
      <c r="F1000" s="61"/>
      <c r="G1000" s="60"/>
      <c r="H1000" s="61"/>
      <c r="I1000" s="61"/>
      <c r="J1000" s="61"/>
      <c r="K1000" s="60"/>
      <c r="L1000" s="61"/>
      <c r="M1000" s="61"/>
      <c r="N1000" s="61"/>
      <c r="O1000" s="60"/>
      <c r="P1000" s="61"/>
      <c r="Q1000" s="61"/>
      <c r="R1000" s="61"/>
      <c r="S1000" s="60"/>
      <c r="T1000" s="58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</row>
  </sheetData>
  <mergeCells count="53">
    <mergeCell ref="A1:T1"/>
    <mergeCell ref="A2:B3"/>
    <mergeCell ref="D2:F2"/>
    <mergeCell ref="H2:J2"/>
    <mergeCell ref="L2:N2"/>
    <mergeCell ref="P2:R2"/>
    <mergeCell ref="T2:T3"/>
    <mergeCell ref="A4:T4"/>
    <mergeCell ref="A5:T5"/>
    <mergeCell ref="A6:B6"/>
    <mergeCell ref="D7:R7"/>
    <mergeCell ref="A8:A9"/>
    <mergeCell ref="A10:T10"/>
    <mergeCell ref="A11:T11"/>
    <mergeCell ref="A12:B12"/>
    <mergeCell ref="D13:R13"/>
    <mergeCell ref="A14:A15"/>
    <mergeCell ref="A16:A17"/>
    <mergeCell ref="A18:A19"/>
    <mergeCell ref="A20:T20"/>
    <mergeCell ref="A21:T21"/>
    <mergeCell ref="A22:B22"/>
    <mergeCell ref="D23:R23"/>
    <mergeCell ref="A24:A25"/>
    <mergeCell ref="A26:A27"/>
    <mergeCell ref="A28:A29"/>
    <mergeCell ref="A30:T30"/>
    <mergeCell ref="A31:T31"/>
    <mergeCell ref="A32:B32"/>
    <mergeCell ref="D33:R33"/>
    <mergeCell ref="A34:A35"/>
    <mergeCell ref="A36:A37"/>
    <mergeCell ref="A38:B38"/>
    <mergeCell ref="D39:R39"/>
    <mergeCell ref="A40:A41"/>
    <mergeCell ref="A42:A43"/>
    <mergeCell ref="A44:B44"/>
    <mergeCell ref="D45:R45"/>
    <mergeCell ref="A46:A47"/>
    <mergeCell ref="A48:A49"/>
    <mergeCell ref="A50:B50"/>
    <mergeCell ref="D51:R51"/>
    <mergeCell ref="A60:B60"/>
    <mergeCell ref="A62:A63"/>
    <mergeCell ref="A64:A65"/>
    <mergeCell ref="A66:B66"/>
    <mergeCell ref="A52:A53"/>
    <mergeCell ref="A54:B54"/>
    <mergeCell ref="D55:R55"/>
    <mergeCell ref="A56:A57"/>
    <mergeCell ref="A58:T58"/>
    <mergeCell ref="A59:T59"/>
    <mergeCell ref="D61:R61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2025-02-04T15:35:21Z</dcterms:created>
  <dc:creator>Andres Fernando Ramos Chaparro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2025-01-29T00:00:00Z</vt:filetime>
  </property>
  <property fmtid="{D5CDD505-2E9C-101B-9397-08002B2CF9AE}" pid="3" name="Creator">
    <vt:lpwstr>JasperReports Library version 6.13.0-46ada4d1be8f3c5985fd0b6146f3ed44caed6f05</vt:lpwstr>
  </property>
  <property fmtid="{D5CDD505-2E9C-101B-9397-08002B2CF9AE}" pid="4" name="LastSaved">
    <vt:filetime>2025-02-04T00:00:00Z</vt:filetime>
  </property>
  <property fmtid="{D5CDD505-2E9C-101B-9397-08002B2CF9AE}" pid="5" name="Producer">
    <vt:lpwstr>iText 2.1.7 by 1T3XT</vt:lpwstr>
  </property>
</Properties>
</file>